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defaultThemeVersion="124226"/>
  <mc:AlternateContent xmlns:mc="http://schemas.openxmlformats.org/markup-compatibility/2006">
    <mc:Choice Requires="x15">
      <x15ac:absPath xmlns:x15ac="http://schemas.microsoft.com/office/spreadsheetml/2010/11/ac" url="R:\Departments\Financial Aid &amp; Academic Services\Academic Services\Academic Advising_Undergraduate\PDP Templates\"/>
    </mc:Choice>
  </mc:AlternateContent>
  <xr:revisionPtr revIDLastSave="0" documentId="13_ncr:1_{C12D77D3-BEA2-4EF0-A50F-3D74EA669769}" xr6:coauthVersionLast="47" xr6:coauthVersionMax="47" xr10:uidLastSave="{00000000-0000-0000-0000-000000000000}"/>
  <workbookProtection workbookAlgorithmName="SHA-512" workbookHashValue="cmJlfYB8ElxHMTy0dJuJ/qMqapBBbBXCO5TWtd9ZRidhnSXldAwI7tH6jKKIresg1wLopNbjkVqxTpZTug5PWQ==" workbookSaltValue="jtCzfzkzDooqRiVw2is2rQ==" workbookSpinCount="100000" lockStructure="1"/>
  <bookViews>
    <workbookView xWindow="28680" yWindow="-120" windowWidth="29040" windowHeight="15720" tabRatio="775" xr2:uid="{00000000-000D-0000-FFFF-FFFF00000000}"/>
  </bookViews>
  <sheets>
    <sheet name="PDP Course Planning 4 year" sheetId="1" r:id="rId1"/>
    <sheet name="BBA Degree Checklist" sheetId="7" r:id="rId2"/>
    <sheet name="PDP Course Plan 5 year" sheetId="5" r:id="rId3"/>
    <sheet name="Hide" sheetId="2" state="hidden" r:id="rId4"/>
  </sheets>
  <definedNames>
    <definedName name="Before_UM" localSheetId="1">#REF!</definedName>
    <definedName name="Before_UM">#REF!</definedName>
    <definedName name="_xlnm.Print_Area" localSheetId="2">'PDP Course Plan 5 year'!$A$1:$M$82</definedName>
    <definedName name="_xlnm.Print_Area" localSheetId="0">'PDP Course Planning 4 year'!$A$1:$N$70</definedName>
    <definedName name="Requirement">'PDP Course Planning 4 year'!$B$71:$B$83</definedName>
    <definedName name="Requirements" localSheetId="1">#REF!</definedName>
    <definedName name="Requirements">#REF!</definedName>
    <definedName name="Type">'PDP Course Planning 4 year'!$C$71:$C$76</definedName>
    <definedName name="Z_1AF295D8_6156_44B0_BDD6_BF963E056357_.wvu.PrintArea" localSheetId="0" hidden="1">'PDP Course Planning 4 year'!$A$1:$N$70</definedName>
  </definedNames>
  <calcPr calcId="191029"/>
  <customWorkbookViews>
    <customWorkbookView name="Ross School of Business - Personal View" guid="{1AF295D8-6156-44B0-BDD6-BF963E056357}" mergeInterval="0" personalView="1" maximized="1" windowWidth="1916" windowHeight="855" tabRatio="77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3" i="7" l="1"/>
  <c r="L23" i="7"/>
  <c r="N23" i="7" l="1"/>
  <c r="D80" i="5" l="1"/>
  <c r="D81" i="5" s="1"/>
  <c r="D68" i="1"/>
  <c r="N22" i="7" l="1"/>
  <c r="I22" i="7" s="1"/>
  <c r="N24" i="7"/>
  <c r="I24" i="7" s="1"/>
  <c r="I23" i="7" l="1"/>
  <c r="D69" i="1"/>
  <c r="H81" i="5" l="1"/>
  <c r="H69" i="1"/>
  <c r="L61" i="5" l="1"/>
  <c r="H78" i="5"/>
  <c r="D78" i="5"/>
  <c r="H66" i="5"/>
  <c r="D66" i="5"/>
  <c r="H54" i="5"/>
  <c r="D54" i="5"/>
  <c r="L49" i="5"/>
  <c r="H42" i="5"/>
  <c r="D42" i="5"/>
  <c r="L37" i="5"/>
  <c r="H30" i="5"/>
  <c r="D30" i="5"/>
  <c r="L26" i="5"/>
  <c r="H80" i="5" l="1"/>
  <c r="H82" i="5"/>
  <c r="H66" i="1"/>
  <c r="D66" i="1"/>
  <c r="H54" i="1"/>
  <c r="D54" i="1"/>
  <c r="L49" i="1"/>
  <c r="H42" i="1"/>
  <c r="D42" i="1"/>
  <c r="L37" i="1"/>
  <c r="H30" i="1"/>
  <c r="D30" i="1"/>
  <c r="L26" i="1"/>
  <c r="D72" i="1" l="1"/>
  <c r="H68" i="1" s="1"/>
  <c r="H70" i="1"/>
</calcChain>
</file>

<file path=xl/sharedStrings.xml><?xml version="1.0" encoding="utf-8"?>
<sst xmlns="http://schemas.openxmlformats.org/spreadsheetml/2006/main" count="454" uniqueCount="159">
  <si>
    <t>Course</t>
  </si>
  <si>
    <t>ACC 300</t>
  </si>
  <si>
    <t>MO 300</t>
  </si>
  <si>
    <t>ACC 301</t>
  </si>
  <si>
    <t>Credits</t>
  </si>
  <si>
    <t>Requirement</t>
  </si>
  <si>
    <t>BUS core</t>
  </si>
  <si>
    <t>FALL</t>
  </si>
  <si>
    <t>WINTER</t>
  </si>
  <si>
    <t>SPRING/SUMMER</t>
  </si>
  <si>
    <t>Term Total:</t>
  </si>
  <si>
    <t>BUS elective</t>
  </si>
  <si>
    <t>HU</t>
  </si>
  <si>
    <t>FL</t>
  </si>
  <si>
    <t>NS/MSA</t>
  </si>
  <si>
    <t>SS</t>
  </si>
  <si>
    <t>Total credits</t>
  </si>
  <si>
    <t>STRATEGY 390</t>
  </si>
  <si>
    <t>Minor</t>
  </si>
  <si>
    <t xml:space="preserve">Other </t>
  </si>
  <si>
    <t>120 Total Credits Required</t>
  </si>
  <si>
    <t>Business credits</t>
  </si>
  <si>
    <t>BA 200</t>
  </si>
  <si>
    <t>TO 301</t>
  </si>
  <si>
    <t>TO 313</t>
  </si>
  <si>
    <t>BCOM 350</t>
  </si>
  <si>
    <t>STRATEGY 290</t>
  </si>
  <si>
    <t>BL 300</t>
  </si>
  <si>
    <t>Capstone</t>
  </si>
  <si>
    <t>BBA Sophomore Year</t>
  </si>
  <si>
    <t>BBA Junior Year</t>
  </si>
  <si>
    <t>BBA Senior Year</t>
  </si>
  <si>
    <t xml:space="preserve">FALL </t>
  </si>
  <si>
    <t>UMID</t>
  </si>
  <si>
    <t>Anticipated Graduation Term</t>
  </si>
  <si>
    <t>Uniquename</t>
  </si>
  <si>
    <t>Name</t>
  </si>
  <si>
    <t>BUS floating core</t>
  </si>
  <si>
    <t>BUS capstone</t>
  </si>
  <si>
    <t>Non-Business Credits</t>
  </si>
  <si>
    <t>54 Non-Business Credits Required</t>
  </si>
  <si>
    <t>Type</t>
  </si>
  <si>
    <t>AP Credit</t>
  </si>
  <si>
    <t>IB Credit</t>
  </si>
  <si>
    <t>Transfer Credit</t>
  </si>
  <si>
    <t>BUS Core</t>
  </si>
  <si>
    <t>BUS Floating Core</t>
  </si>
  <si>
    <t>BUS Elective</t>
  </si>
  <si>
    <t>Foreign Language</t>
  </si>
  <si>
    <t>2nd Major</t>
  </si>
  <si>
    <t>Other</t>
  </si>
  <si>
    <t>BCOM 250</t>
  </si>
  <si>
    <t>BUS Capstone</t>
  </si>
  <si>
    <t>U of M Credit</t>
  </si>
  <si>
    <t>A Levels</t>
  </si>
  <si>
    <t>Econ 102</t>
  </si>
  <si>
    <t>HUM</t>
  </si>
  <si>
    <t>S.S.</t>
  </si>
  <si>
    <t>Pre-BBA credits</t>
  </si>
  <si>
    <t xml:space="preserve">Pre-BBA credits toward 120 Minimum   </t>
  </si>
  <si>
    <t>Pre-U of M credit</t>
  </si>
  <si>
    <t>Core Requirements</t>
  </si>
  <si>
    <t>Title</t>
  </si>
  <si>
    <t>Term</t>
  </si>
  <si>
    <t>Business Electives</t>
  </si>
  <si>
    <t>Sophomore Year: Required Core</t>
  </si>
  <si>
    <t xml:space="preserve">ACC 300 </t>
  </si>
  <si>
    <t>Financial Accounting</t>
  </si>
  <si>
    <t>FA</t>
  </si>
  <si>
    <t>Businesses &amp; Leaders: The Positive Differences</t>
  </si>
  <si>
    <t>Business Analytics and Statistics</t>
  </si>
  <si>
    <t>Managerial Accounting</t>
  </si>
  <si>
    <t>WN</t>
  </si>
  <si>
    <t>Introduction to Business Communication</t>
  </si>
  <si>
    <t>Business Strategy</t>
  </si>
  <si>
    <t>Junior Year: Required Core</t>
  </si>
  <si>
    <t>Professional Communication Strategies</t>
  </si>
  <si>
    <t>Business Law and Ethics</t>
  </si>
  <si>
    <t>Behavioral Theory in Management</t>
  </si>
  <si>
    <t>Credit Hour Requirements</t>
  </si>
  <si>
    <t>Complete</t>
  </si>
  <si>
    <t>In Progress</t>
  </si>
  <si>
    <t>Remaining</t>
  </si>
  <si>
    <t>Operations Management</t>
  </si>
  <si>
    <t>Credit Hours</t>
  </si>
  <si>
    <t>Senior Year: Required Core</t>
  </si>
  <si>
    <t>Corporate Strategy</t>
  </si>
  <si>
    <t>CAPSTONE</t>
  </si>
  <si>
    <t>Select from a menu of courses</t>
  </si>
  <si>
    <t>BE 300</t>
  </si>
  <si>
    <t>Applied Economics</t>
  </si>
  <si>
    <t>FIN 300</t>
  </si>
  <si>
    <t>Financial Management</t>
  </si>
  <si>
    <t>MKT 300</t>
  </si>
  <si>
    <t>Marketing Management</t>
  </si>
  <si>
    <t>Policies</t>
  </si>
  <si>
    <t>TO 300</t>
  </si>
  <si>
    <t>Business Information Systems</t>
  </si>
  <si>
    <t>Requirements</t>
  </si>
  <si>
    <t>Max 30 non-graded (P/F, CR/NC, S/U) credits</t>
  </si>
  <si>
    <t>Minor Completion (Optional)</t>
  </si>
  <si>
    <t>BBA Senior 5th Year</t>
  </si>
  <si>
    <t>Total Credits Required</t>
  </si>
  <si>
    <t>BBA - Four Year Plan</t>
  </si>
  <si>
    <t>BA 100</t>
  </si>
  <si>
    <r>
      <t xml:space="preserve">Social Science </t>
    </r>
    <r>
      <rPr>
        <sz val="9"/>
        <color rgb="FF000000"/>
        <rFont val="NewsGoth BT"/>
        <family val="2"/>
      </rPr>
      <t>9 credits</t>
    </r>
  </si>
  <si>
    <r>
      <t xml:space="preserve">Natural Science/MSA </t>
    </r>
    <r>
      <rPr>
        <sz val="9"/>
        <color rgb="FF000000"/>
        <rFont val="NewsGoth BT"/>
        <family val="2"/>
      </rPr>
      <t xml:space="preserve"> 9 credits</t>
    </r>
  </si>
  <si>
    <r>
      <t xml:space="preserve">Humanities </t>
    </r>
    <r>
      <rPr>
        <sz val="9"/>
        <color rgb="FF000000"/>
        <rFont val="NewsGoth BT"/>
        <family val="2"/>
      </rPr>
      <t>9 credits</t>
    </r>
  </si>
  <si>
    <t xml:space="preserve"> </t>
  </si>
  <si>
    <r>
      <t xml:space="preserve">Foreign Language </t>
    </r>
    <r>
      <rPr>
        <sz val="6"/>
        <color rgb="FF000000"/>
        <rFont val="NewsGoth BT"/>
        <family val="2"/>
      </rPr>
      <t>4th term proficiency</t>
    </r>
  </si>
  <si>
    <t>Future / In Progress</t>
  </si>
  <si>
    <t>Completed Courses</t>
  </si>
  <si>
    <t>Distribution: Choose Three Areas</t>
  </si>
  <si>
    <r>
      <t xml:space="preserve">Business credits shared with BBA and Minor </t>
    </r>
    <r>
      <rPr>
        <sz val="6"/>
        <color rgb="FF000000"/>
        <rFont val="NewsGoth BT"/>
        <family val="2"/>
      </rPr>
      <t>Maximum 3 credits, per approval</t>
    </r>
  </si>
  <si>
    <t>Minor Release filed with Ross Registrar's Office before graduating</t>
  </si>
  <si>
    <t>Other General Degree Requirements</t>
  </si>
  <si>
    <t>Minor Declaration filed with Ross Registrar's Office</t>
  </si>
  <si>
    <t>FA or WN</t>
  </si>
  <si>
    <t>Floating</t>
  </si>
  <si>
    <r>
      <t xml:space="preserve">Independent Study </t>
    </r>
    <r>
      <rPr>
        <sz val="8"/>
        <color rgb="FF000000"/>
        <rFont val="NewsGoth BT"/>
        <family val="2"/>
      </rPr>
      <t>Maximum 3 projects, 1 per term, maximum 7 total credits</t>
    </r>
  </si>
  <si>
    <t>Maximum of 9 transfer credits during time in BBA program</t>
  </si>
  <si>
    <t xml:space="preserve">2.50 minimum GPA in all U-M classes by term and by cumulative </t>
  </si>
  <si>
    <t>2.50 minimum GPA in business classes</t>
  </si>
  <si>
    <t>All required courses must be taken on a graded basis</t>
  </si>
  <si>
    <t>BBA Academic Policies</t>
  </si>
  <si>
    <t>In progress includes:</t>
  </si>
  <si>
    <t>54.0 Non-Business Credits</t>
  </si>
  <si>
    <t xml:space="preserve">Principles of Economics II </t>
  </si>
  <si>
    <r>
      <t xml:space="preserve">ECON 102 </t>
    </r>
    <r>
      <rPr>
        <sz val="6"/>
        <color rgb="FF000000"/>
        <rFont val="NewsGoth BT"/>
        <family val="2"/>
      </rPr>
      <t xml:space="preserve">Complete before Junior Fall </t>
    </r>
    <r>
      <rPr>
        <sz val="8"/>
        <color rgb="FF000000"/>
        <rFont val="NewsGoth BT"/>
        <family val="2"/>
      </rPr>
      <t xml:space="preserve">     </t>
    </r>
    <r>
      <rPr>
        <sz val="11"/>
        <color rgb="FF000000"/>
        <rFont val="NewsGoth BT"/>
        <family val="2"/>
      </rPr>
      <t xml:space="preserve">           </t>
    </r>
  </si>
  <si>
    <r>
      <t>120.0 Total Credits</t>
    </r>
    <r>
      <rPr>
        <sz val="6"/>
        <color rgb="FF000000"/>
        <rFont val="NewsGoth BT"/>
        <family val="2"/>
      </rPr>
      <t/>
    </r>
  </si>
  <si>
    <r>
      <t>Calculus</t>
    </r>
    <r>
      <rPr>
        <sz val="6"/>
        <color rgb="FF000000"/>
        <rFont val="NewsGoth BT"/>
        <family val="2"/>
      </rPr>
      <t xml:space="preserve"> See Academic Advisor re AP or IB test credits</t>
    </r>
  </si>
  <si>
    <t>MATH 115 or above*</t>
  </si>
  <si>
    <r>
      <t xml:space="preserve">Principles of Economics I </t>
    </r>
    <r>
      <rPr>
        <sz val="6"/>
        <color rgb="FF000000"/>
        <rFont val="NewsGoth BT"/>
        <family val="2"/>
      </rPr>
      <t>See Academic Advisor re IB test credits</t>
    </r>
  </si>
  <si>
    <t>ECON 101*</t>
  </si>
  <si>
    <t>First Year Writing*</t>
  </si>
  <si>
    <t>FA &amp; WN</t>
  </si>
  <si>
    <t>Foundations in Learning Business</t>
  </si>
  <si>
    <t>First Year</t>
  </si>
  <si>
    <t>*Complete all courses with a grade of C or better</t>
  </si>
  <si>
    <t xml:space="preserve">First Year: Requirements </t>
  </si>
  <si>
    <t>BBA Requirements</t>
  </si>
  <si>
    <t>This BBA checklist is for course planning purposes only and does not replace a degree audit or transcript.  Your degree audit and unofficial transcript can be found in Wolverine Access under Student Business.  We strongly encourage you to meet with your Ross Academic Advisor to verify progress toward degree requirements.  
Credit Hours are calculated using formulas: enter "X" (Complete) or "IP" (In Progress) in each checkbox.</t>
  </si>
  <si>
    <t>BBA - Five Year Plan</t>
  </si>
  <si>
    <t>Additional Questions or Notes</t>
  </si>
  <si>
    <t>Non-BUS</t>
  </si>
  <si>
    <t>Non-BUS or BUS</t>
  </si>
  <si>
    <t>First Year Req.</t>
  </si>
  <si>
    <t>Notes/Goals</t>
  </si>
  <si>
    <t>Pre- U-M credit</t>
  </si>
  <si>
    <t>BBA First Year</t>
  </si>
  <si>
    <t>(select year)</t>
  </si>
  <si>
    <t>62.0 Business Credits</t>
  </si>
  <si>
    <r>
      <t xml:space="preserve">This BBA course planning tool is for planning purposes only and does not replace a degree audit or transcript, which can be found in Wolverine Access.  </t>
    </r>
    <r>
      <rPr>
        <b/>
        <sz val="11"/>
        <color rgb="FF000000"/>
        <rFont val="Calibri"/>
        <family val="2"/>
        <scheme val="minor"/>
      </rPr>
      <t>We strongly encourage you to meet with your  Academic Advisor to verify your plan meets requirements.</t>
    </r>
    <r>
      <rPr>
        <sz val="11"/>
        <color rgb="FF000000"/>
        <rFont val="Calibri"/>
        <family val="2"/>
        <scheme val="minor"/>
      </rPr>
      <t xml:space="preserve">  This plan should be considered flexible: course offerings and schedules are subject to change.  Use the drop down menu to indicate how a course fulfills requirements.  Core courses appear in the required sequence and must be completed in prescribed order.  
Be sure your plan includes: 
--Distribution (fulfill 3 of 4 areas): Foreign Language, Humanities, Natural Science/MSA, Social Science
--Floating Core: BE 300 (3), FIN 300 (3), MKT 300 (3), TO 300 (1.5) </t>
    </r>
    <r>
      <rPr>
        <u/>
        <sz val="11"/>
        <color rgb="FF000000"/>
        <rFont val="Calibri"/>
        <family val="2"/>
        <scheme val="minor"/>
      </rPr>
      <t>must be completed between Fall term Sophomore year through Fall term Senior year</t>
    </r>
    <r>
      <rPr>
        <sz val="11"/>
        <color rgb="FF000000"/>
        <rFont val="Calibri"/>
        <family val="2"/>
        <scheme val="minor"/>
      </rPr>
      <t xml:space="preserve">
--Business Electives: Business elective  coursework needed to reach 62 total business credits
--ECON 102:  this course must be completed and posted on your transcript by the </t>
    </r>
    <r>
      <rPr>
        <u/>
        <sz val="11"/>
        <color rgb="FF000000"/>
        <rFont val="Calibri"/>
        <family val="2"/>
        <scheme val="minor"/>
      </rPr>
      <t>start</t>
    </r>
    <r>
      <rPr>
        <sz val="11"/>
        <color rgb="FF000000"/>
        <rFont val="Calibri"/>
        <family val="2"/>
        <scheme val="minor"/>
      </rPr>
      <t xml:space="preserve"> of the Fall term Junior year.
--ECON 101 and 102 will </t>
    </r>
    <r>
      <rPr>
        <u/>
        <sz val="11"/>
        <color rgb="FF000000"/>
        <rFont val="Calibri"/>
        <family val="2"/>
        <scheme val="minor"/>
      </rPr>
      <t>not</t>
    </r>
    <r>
      <rPr>
        <sz val="11"/>
        <color rgb="FF000000"/>
        <rFont val="Calibri"/>
        <family val="2"/>
        <scheme val="minor"/>
      </rPr>
      <t xml:space="preserve"> satisfy the Social Science Distribution Requirement.
--Capstone Course (variable 1.5 - 7.5  credit hours, most will be 3 credit hours) taken Winter of Senior Year.  </t>
    </r>
  </si>
  <si>
    <t>62 Business Credits Required</t>
  </si>
  <si>
    <t>BBA Degree Plan Checklist -  First Year Start</t>
  </si>
  <si>
    <r>
      <t xml:space="preserve">Sophomore Fall through Senior Fall: Required Floating Core  </t>
    </r>
    <r>
      <rPr>
        <sz val="8"/>
        <color rgb="FF000000"/>
        <rFont val="NewsGoth BT"/>
        <family val="2"/>
      </rPr>
      <t>Required courses must be taken on a graded basis</t>
    </r>
  </si>
  <si>
    <r>
      <t xml:space="preserve"> q</t>
    </r>
    <r>
      <rPr>
        <sz val="11"/>
        <color theme="1"/>
        <rFont val="NewsGoth BT"/>
        <family val="2"/>
      </rPr>
      <t xml:space="preserve">LP1 </t>
    </r>
    <r>
      <rPr>
        <sz val="6"/>
        <color theme="1"/>
        <rFont val="NewsGoth BT"/>
      </rPr>
      <t xml:space="preserve">First Year </t>
    </r>
    <r>
      <rPr>
        <sz val="11"/>
        <color theme="1"/>
        <rFont val="NewsGoth BT"/>
        <family val="2"/>
      </rPr>
      <t xml:space="preserve"> </t>
    </r>
    <r>
      <rPr>
        <sz val="11"/>
        <color theme="1"/>
        <rFont val="Wingdings"/>
        <charset val="2"/>
      </rPr>
      <t>q</t>
    </r>
    <r>
      <rPr>
        <sz val="11"/>
        <color theme="1"/>
        <rFont val="NewsGoth BT"/>
        <family val="2"/>
      </rPr>
      <t xml:space="preserve">ILP2 </t>
    </r>
    <r>
      <rPr>
        <sz val="6"/>
        <color theme="1"/>
        <rFont val="NewsGoth BT"/>
      </rPr>
      <t>Sophomore Year</t>
    </r>
    <r>
      <rPr>
        <sz val="11"/>
        <color theme="1"/>
        <rFont val="NewsGoth BT"/>
        <family val="2"/>
      </rPr>
      <t xml:space="preserve">  </t>
    </r>
    <r>
      <rPr>
        <sz val="11"/>
        <color theme="1"/>
        <rFont val="Wingdings"/>
        <charset val="2"/>
      </rPr>
      <t>q</t>
    </r>
    <r>
      <rPr>
        <sz val="11"/>
        <color theme="1"/>
        <rFont val="NewsGoth BT"/>
      </rPr>
      <t xml:space="preserve">ILP3 </t>
    </r>
    <r>
      <rPr>
        <sz val="6"/>
        <color theme="1"/>
        <rFont val="NewsGoth BT"/>
      </rPr>
      <t xml:space="preserve">Junior Year     </t>
    </r>
    <r>
      <rPr>
        <sz val="11"/>
        <color theme="1"/>
        <rFont val="Wingdings"/>
        <charset val="2"/>
      </rPr>
      <t>q</t>
    </r>
    <r>
      <rPr>
        <sz val="11"/>
        <color theme="1"/>
        <rFont val="NewsGoth BT"/>
        <family val="2"/>
      </rPr>
      <t xml:space="preserve">LP4 </t>
    </r>
    <r>
      <rPr>
        <sz val="6"/>
        <color theme="1"/>
        <rFont val="NewsGoth BT"/>
        <family val="2"/>
      </rPr>
      <t>Senior Year</t>
    </r>
  </si>
  <si>
    <t>ILP Milestones</t>
  </si>
  <si>
    <t>Business Electives: Coursework needed to reach 62 total business credits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</si>
</sst>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7">
    <font>
      <sz val="11"/>
      <color rgb="FF000000"/>
      <name val="Calibri"/>
      <family val="2"/>
      <scheme val="minor"/>
    </font>
    <font>
      <b/>
      <sz val="11"/>
      <color rgb="FF000000"/>
      <name val="Calibri"/>
      <family val="2"/>
      <scheme val="minor"/>
    </font>
    <font>
      <b/>
      <sz val="12"/>
      <color rgb="FF000000"/>
      <name val="Calibri"/>
      <family val="2"/>
      <scheme val="minor"/>
    </font>
    <font>
      <sz val="14"/>
      <color rgb="FF000000"/>
      <name val="Calibri"/>
      <family val="2"/>
      <scheme val="minor"/>
    </font>
    <font>
      <sz val="9"/>
      <color rgb="FF000000"/>
      <name val="Calibri"/>
      <family val="2"/>
      <scheme val="minor"/>
    </font>
    <font>
      <b/>
      <sz val="14"/>
      <color rgb="FF000000"/>
      <name val="Calibri"/>
      <family val="2"/>
      <scheme val="minor"/>
    </font>
    <font>
      <sz val="11"/>
      <color rgb="FF000000"/>
      <name val="NewsGoth BT"/>
      <family val="2"/>
    </font>
    <font>
      <sz val="8"/>
      <color rgb="FF000000"/>
      <name val="Calibri"/>
      <family val="2"/>
      <scheme val="minor"/>
    </font>
    <font>
      <b/>
      <sz val="22"/>
      <color rgb="FF000000"/>
      <name val="Calibri"/>
      <family val="2"/>
      <scheme val="minor"/>
    </font>
    <font>
      <sz val="14"/>
      <color rgb="FF000000"/>
      <name val="NewsGoth BT"/>
      <family val="2"/>
    </font>
    <font>
      <u/>
      <sz val="11"/>
      <color rgb="FF000000"/>
      <name val="Calibri"/>
      <family val="2"/>
      <scheme val="minor"/>
    </font>
    <font>
      <sz val="11"/>
      <color theme="0"/>
      <name val="Calibri"/>
      <family val="2"/>
      <scheme val="minor"/>
    </font>
    <font>
      <b/>
      <sz val="15"/>
      <color rgb="FF000000"/>
      <name val="NewsGoth BT"/>
      <family val="2"/>
    </font>
    <font>
      <b/>
      <sz val="14"/>
      <color rgb="FF000000"/>
      <name val="NewsGoth BT"/>
      <family val="2"/>
    </font>
    <font>
      <b/>
      <sz val="11"/>
      <color rgb="FF000000"/>
      <name val="NewsGoth BT"/>
      <family val="2"/>
    </font>
    <font>
      <sz val="10"/>
      <color rgb="FF000000"/>
      <name val="NewsGoth BT"/>
      <family val="2"/>
    </font>
    <font>
      <sz val="8"/>
      <color rgb="FF000000"/>
      <name val="NewsGoth BT"/>
      <family val="2"/>
    </font>
    <font>
      <sz val="9"/>
      <color rgb="FF000000"/>
      <name val="NewsGoth BT"/>
      <family val="2"/>
    </font>
    <font>
      <sz val="11"/>
      <color theme="1"/>
      <name val="NewsGoth BT"/>
      <family val="2"/>
    </font>
    <font>
      <b/>
      <sz val="11"/>
      <color theme="1"/>
      <name val="NewsGoth BT"/>
      <family val="2"/>
    </font>
    <font>
      <sz val="8"/>
      <color theme="1"/>
      <name val="Calibri"/>
      <family val="2"/>
      <scheme val="minor"/>
    </font>
    <font>
      <sz val="6"/>
      <color rgb="FF000000"/>
      <name val="NewsGoth BT"/>
      <family val="2"/>
    </font>
    <font>
      <sz val="11"/>
      <color theme="1"/>
      <name val="Wingdings"/>
      <charset val="2"/>
    </font>
    <font>
      <sz val="6"/>
      <color theme="1"/>
      <name val="NewsGoth BT"/>
      <family val="2"/>
    </font>
    <font>
      <sz val="11"/>
      <color rgb="FF000000"/>
      <name val="NewsGoth BT"/>
    </font>
    <font>
      <sz val="6"/>
      <color theme="1"/>
      <name val="NewsGoth BT"/>
    </font>
    <font>
      <sz val="11"/>
      <color theme="1"/>
      <name val="NewsGoth BT"/>
    </font>
  </fonts>
  <fills count="12">
    <fill>
      <patternFill patternType="none"/>
    </fill>
    <fill>
      <patternFill patternType="gray125"/>
    </fill>
    <fill>
      <patternFill patternType="solid">
        <fgColor rgb="FFD8D8D8"/>
        <bgColor indexed="64"/>
      </patternFill>
    </fill>
    <fill>
      <patternFill patternType="solid">
        <fgColor rgb="FFA5A5A5"/>
        <bgColor indexed="64"/>
      </patternFill>
    </fill>
    <fill>
      <patternFill patternType="solid">
        <fgColor theme="3" tint="-0.24994659260841701"/>
        <bgColor indexed="64"/>
      </patternFill>
    </fill>
    <fill>
      <patternFill patternType="solid">
        <fgColor rgb="FFFFFF00"/>
        <bgColor indexed="64"/>
      </patternFill>
    </fill>
    <fill>
      <patternFill patternType="solid">
        <fgColor theme="3" tint="0.59996337778862885"/>
        <bgColor indexed="64"/>
      </patternFill>
    </fill>
    <fill>
      <patternFill patternType="solid">
        <fgColor rgb="FFBFBFBF"/>
        <bgColor indexed="64"/>
      </patternFill>
    </fill>
    <fill>
      <patternFill patternType="solid">
        <fgColor rgb="FFFFFFFF"/>
        <bgColor indexed="64"/>
      </patternFill>
    </fill>
    <fill>
      <patternFill patternType="solid">
        <fgColor rgb="FFFFFCBB"/>
        <bgColor indexed="64"/>
      </patternFill>
    </fill>
    <fill>
      <patternFill patternType="solid">
        <fgColor theme="0"/>
        <bgColor indexed="64"/>
      </patternFill>
    </fill>
    <fill>
      <patternFill patternType="solid">
        <fgColor theme="0" tint="-0.249977111117893"/>
        <bgColor indexed="64"/>
      </patternFill>
    </fill>
  </fills>
  <borders count="157">
    <border>
      <left/>
      <right/>
      <top/>
      <bottom/>
      <diagonal/>
    </border>
    <border diagonalDown="1">
      <left style="medium">
        <color auto="1"/>
      </left>
      <right style="medium">
        <color auto="1"/>
      </right>
      <top style="medium">
        <color auto="1"/>
      </top>
      <bottom style="medium">
        <color auto="1"/>
      </bottom>
      <diagonal/>
    </border>
    <border diagonalDown="1">
      <left style="medium">
        <color auto="1"/>
      </left>
      <right/>
      <top style="medium">
        <color auto="1"/>
      </top>
      <bottom style="medium">
        <color auto="1"/>
      </bottom>
      <diagonal/>
    </border>
    <border diagonalDown="1">
      <left/>
      <right style="medium">
        <color auto="1"/>
      </right>
      <top style="medium">
        <color auto="1"/>
      </top>
      <bottom style="medium">
        <color auto="1"/>
      </bottom>
      <diagonal/>
    </border>
    <border diagonalDown="1">
      <left style="medium">
        <color auto="1"/>
      </left>
      <right/>
      <top/>
      <bottom/>
      <diagonal/>
    </border>
    <border diagonalDown="1">
      <left/>
      <right/>
      <top style="medium">
        <color rgb="FF000000"/>
      </top>
      <bottom style="medium">
        <color rgb="FF000000"/>
      </bottom>
      <diagonal/>
    </border>
    <border diagonalDown="1">
      <left/>
      <right style="medium">
        <color rgb="FF000000"/>
      </right>
      <top/>
      <bottom/>
      <diagonal/>
    </border>
    <border diagonalDown="1">
      <left style="medium">
        <color rgb="FF000000"/>
      </left>
      <right style="medium">
        <color rgb="FF000000"/>
      </right>
      <top style="medium">
        <color rgb="FF000000"/>
      </top>
      <bottom/>
      <diagonal/>
    </border>
    <border diagonalDown="1">
      <left style="medium">
        <color rgb="FF000000"/>
      </left>
      <right style="medium">
        <color rgb="FF000000"/>
      </right>
      <top/>
      <bottom/>
      <diagonal/>
    </border>
    <border diagonalDown="1">
      <left style="medium">
        <color rgb="FF000000"/>
      </left>
      <right style="medium">
        <color rgb="FF000000"/>
      </right>
      <top/>
      <bottom style="medium">
        <color rgb="FF000000"/>
      </bottom>
      <diagonal/>
    </border>
    <border diagonalDown="1">
      <left/>
      <right/>
      <top/>
      <bottom style="medium">
        <color rgb="FF000000"/>
      </bottom>
      <diagonal/>
    </border>
    <border diagonalDown="1">
      <left style="medium">
        <color rgb="FF000000"/>
      </left>
      <right/>
      <top/>
      <bottom style="medium">
        <color rgb="FF000000"/>
      </bottom>
      <diagonal/>
    </border>
    <border diagonalDown="1">
      <left style="thin">
        <color auto="1"/>
      </left>
      <right/>
      <top style="thin">
        <color auto="1"/>
      </top>
      <bottom/>
      <diagonal/>
    </border>
    <border diagonalDown="1">
      <left/>
      <right/>
      <top style="thin">
        <color auto="1"/>
      </top>
      <bottom/>
      <diagonal/>
    </border>
    <border diagonalDown="1">
      <left/>
      <right style="thin">
        <color auto="1"/>
      </right>
      <top style="thin">
        <color auto="1"/>
      </top>
      <bottom/>
      <diagonal/>
    </border>
    <border diagonalDown="1">
      <left style="thin">
        <color auto="1"/>
      </left>
      <right/>
      <top/>
      <bottom/>
      <diagonal/>
    </border>
    <border diagonalDown="1">
      <left/>
      <right style="thin">
        <color auto="1"/>
      </right>
      <top/>
      <bottom/>
      <diagonal/>
    </border>
    <border diagonalDown="1">
      <left style="thin">
        <color auto="1"/>
      </left>
      <right/>
      <top/>
      <bottom style="thin">
        <color auto="1"/>
      </bottom>
      <diagonal/>
    </border>
    <border diagonalDown="1">
      <left/>
      <right/>
      <top/>
      <bottom style="thin">
        <color auto="1"/>
      </bottom>
      <diagonal/>
    </border>
    <border diagonalDown="1">
      <left/>
      <right style="thin">
        <color auto="1"/>
      </right>
      <top/>
      <bottom style="thin">
        <color auto="1"/>
      </bottom>
      <diagonal/>
    </border>
    <border diagonalDown="1">
      <left style="medium">
        <color auto="1"/>
      </left>
      <right/>
      <top style="medium">
        <color auto="1"/>
      </top>
      <bottom/>
      <diagonal/>
    </border>
    <border diagonalDown="1">
      <left/>
      <right/>
      <top style="medium">
        <color auto="1"/>
      </top>
      <bottom/>
      <diagonal/>
    </border>
    <border diagonalDown="1">
      <left/>
      <right style="medium">
        <color rgb="FF000000"/>
      </right>
      <top style="medium">
        <color auto="1"/>
      </top>
      <bottom/>
      <diagonal/>
    </border>
    <border>
      <left style="medium">
        <color rgb="FF000000"/>
      </left>
      <right style="medium">
        <color rgb="FF000000"/>
      </right>
      <top/>
      <bottom/>
      <diagonal/>
    </border>
    <border>
      <left/>
      <right/>
      <top/>
      <bottom style="medium">
        <color rgb="FF000000"/>
      </bottom>
      <diagonal/>
    </border>
    <border>
      <left/>
      <right/>
      <top style="medium">
        <color rgb="FF000000"/>
      </top>
      <bottom/>
      <diagonal/>
    </border>
    <border>
      <left style="medium">
        <color rgb="FF000000"/>
      </left>
      <right/>
      <top style="medium">
        <color rgb="FF000000"/>
      </top>
      <bottom/>
      <diagonal/>
    </border>
    <border>
      <left/>
      <right style="medium">
        <color rgb="FF000000"/>
      </right>
      <top/>
      <bottom style="medium">
        <color rgb="FF000000"/>
      </bottom>
      <diagonal/>
    </border>
    <border diagonalDown="1">
      <left style="medium">
        <color rgb="FF000000"/>
      </left>
      <right/>
      <top style="medium">
        <color auto="1"/>
      </top>
      <bottom style="dashed">
        <color rgb="FF000000"/>
      </bottom>
      <diagonal/>
    </border>
    <border diagonalDown="1">
      <left/>
      <right/>
      <top style="medium">
        <color auto="1"/>
      </top>
      <bottom style="dashed">
        <color rgb="FF000000"/>
      </bottom>
      <diagonal/>
    </border>
    <border diagonalDown="1">
      <left/>
      <right style="medium">
        <color rgb="FF000000"/>
      </right>
      <top style="medium">
        <color auto="1"/>
      </top>
      <bottom style="dashed">
        <color rgb="FF000000"/>
      </bottom>
      <diagonal/>
    </border>
    <border diagonalDown="1">
      <left style="medium">
        <color rgb="FF000000"/>
      </left>
      <right/>
      <top style="dashed">
        <color rgb="FF000000"/>
      </top>
      <bottom style="dashed">
        <color rgb="FF000000"/>
      </bottom>
      <diagonal/>
    </border>
    <border>
      <left/>
      <right/>
      <top style="dashed">
        <color rgb="FF000000"/>
      </top>
      <bottom style="dashed">
        <color rgb="FF000000"/>
      </bottom>
      <diagonal/>
    </border>
    <border diagonalDown="1">
      <left/>
      <right style="medium">
        <color rgb="FF000000"/>
      </right>
      <top style="dashed">
        <color rgb="FF000000"/>
      </top>
      <bottom style="dashed">
        <color rgb="FF000000"/>
      </bottom>
      <diagonal/>
    </border>
    <border>
      <left/>
      <right style="medium">
        <color rgb="FF000000"/>
      </right>
      <top/>
      <bottom/>
      <diagonal/>
    </border>
    <border diagonalDown="1">
      <left style="medium">
        <color auto="1"/>
      </left>
      <right/>
      <top style="medium">
        <color auto="1"/>
      </top>
      <bottom style="dashed">
        <color rgb="FF000000"/>
      </bottom>
      <diagonal/>
    </border>
    <border>
      <left/>
      <right style="medium">
        <color rgb="FF000000"/>
      </right>
      <top style="dashed">
        <color rgb="FF000000"/>
      </top>
      <bottom style="dashed">
        <color rgb="FF000000"/>
      </bottom>
      <diagonal/>
    </border>
    <border>
      <left style="medium">
        <color auto="1"/>
      </left>
      <right style="medium">
        <color rgb="FF000000"/>
      </right>
      <top style="medium">
        <color auto="1"/>
      </top>
      <bottom style="medium">
        <color auto="1"/>
      </bottom>
      <diagonal/>
    </border>
    <border diagonalDown="1">
      <left/>
      <right style="medium">
        <color rgb="FF000000"/>
      </right>
      <top style="dashed">
        <color rgb="FF000000"/>
      </top>
      <bottom/>
      <diagonal/>
    </border>
    <border>
      <left style="medium">
        <color rgb="FF000000"/>
      </left>
      <right style="medium">
        <color auto="1"/>
      </right>
      <top style="medium">
        <color rgb="FF000000"/>
      </top>
      <bottom style="medium">
        <color auto="1"/>
      </bottom>
      <diagonal/>
    </border>
    <border diagonalDown="1">
      <left style="medium">
        <color auto="1"/>
      </left>
      <right/>
      <top style="dashed">
        <color rgb="FF000000"/>
      </top>
      <bottom style="dashed">
        <color rgb="FF000000"/>
      </bottom>
      <diagonal/>
    </border>
    <border diagonalDown="1">
      <left/>
      <right style="medium">
        <color rgb="FF000000"/>
      </right>
      <top style="medium">
        <color rgb="FF000000"/>
      </top>
      <bottom style="dashed">
        <color rgb="FF000000"/>
      </bottom>
      <diagonal/>
    </border>
    <border diagonalDown="1">
      <left/>
      <right style="medium">
        <color rgb="FF000000"/>
      </right>
      <top style="dashed">
        <color rgb="FF000000"/>
      </top>
      <bottom style="medium">
        <color auto="1"/>
      </bottom>
      <diagonal/>
    </border>
    <border>
      <left style="medium">
        <color rgb="FF000000"/>
      </left>
      <right/>
      <top/>
      <bottom/>
      <diagonal/>
    </border>
    <border>
      <left style="medium">
        <color rgb="FF000000"/>
      </left>
      <right/>
      <top/>
      <bottom style="medium">
        <color rgb="FF000000"/>
      </bottom>
      <diagonal/>
    </border>
    <border diagonalDown="1">
      <left style="medium">
        <color rgb="FF000000"/>
      </left>
      <right/>
      <top/>
      <bottom/>
      <diagonal/>
    </border>
    <border diagonalDown="1">
      <left/>
      <right/>
      <top style="medium">
        <color rgb="FF000000"/>
      </top>
      <bottom/>
      <diagonal/>
    </border>
    <border diagonalDown="1">
      <left/>
      <right style="medium">
        <color auto="1"/>
      </right>
      <top style="medium">
        <color auto="1"/>
      </top>
      <bottom/>
      <diagonal/>
    </border>
    <border>
      <left/>
      <right style="medium">
        <color rgb="FF000000"/>
      </right>
      <top style="medium">
        <color rgb="FF000000"/>
      </top>
      <bottom/>
      <diagonal/>
    </border>
    <border diagonalDown="1">
      <left style="medium">
        <color rgb="FF000000"/>
      </left>
      <right/>
      <top style="medium">
        <color rgb="FF000000"/>
      </top>
      <bottom style="dashed">
        <color rgb="FF000000"/>
      </bottom>
      <diagonal/>
    </border>
    <border>
      <left/>
      <right/>
      <top style="medium">
        <color rgb="FF000000"/>
      </top>
      <bottom style="dashed">
        <color rgb="FF000000"/>
      </bottom>
      <diagonal/>
    </border>
    <border>
      <left style="medium">
        <color rgb="FF000000"/>
      </left>
      <right/>
      <top style="dashed">
        <color rgb="FF000000"/>
      </top>
      <bottom/>
      <diagonal/>
    </border>
    <border>
      <left/>
      <right style="medium">
        <color rgb="FF000000"/>
      </right>
      <top style="medium">
        <color rgb="FF000000"/>
      </top>
      <bottom style="dashed">
        <color rgb="FF000000"/>
      </bottom>
      <diagonal/>
    </border>
    <border>
      <left/>
      <right style="medium">
        <color rgb="FF000000"/>
      </right>
      <top style="dashed">
        <color rgb="FF000000"/>
      </top>
      <bottom style="medium">
        <color auto="1"/>
      </bottom>
      <diagonal/>
    </border>
    <border diagonalDown="1">
      <left style="medium">
        <color auto="1"/>
      </left>
      <right/>
      <top style="medium">
        <color auto="1"/>
      </top>
      <bottom style="dashed">
        <color auto="1"/>
      </bottom>
      <diagonal/>
    </border>
    <border diagonalDown="1">
      <left/>
      <right/>
      <top style="medium">
        <color auto="1"/>
      </top>
      <bottom style="dashed">
        <color auto="1"/>
      </bottom>
      <diagonal/>
    </border>
    <border diagonalDown="1">
      <left style="medium">
        <color auto="1"/>
      </left>
      <right/>
      <top style="dashed">
        <color auto="1"/>
      </top>
      <bottom style="dashed">
        <color auto="1"/>
      </bottom>
      <diagonal/>
    </border>
    <border diagonalDown="1">
      <left/>
      <right style="medium">
        <color rgb="FF000000"/>
      </right>
      <top style="medium">
        <color auto="1"/>
      </top>
      <bottom style="dashed">
        <color auto="1"/>
      </bottom>
      <diagonal/>
    </border>
    <border>
      <left/>
      <right style="medium">
        <color rgb="FF000000"/>
      </right>
      <top style="dashed">
        <color auto="1"/>
      </top>
      <bottom style="dashed">
        <color auto="1"/>
      </bottom>
      <diagonal/>
    </border>
    <border diagonalDown="1">
      <left/>
      <right style="medium">
        <color rgb="FF000000"/>
      </right>
      <top style="dashed">
        <color auto="1"/>
      </top>
      <bottom style="dashed">
        <color auto="1"/>
      </bottom>
      <diagonal/>
    </border>
    <border diagonalDown="1">
      <left/>
      <right style="medium">
        <color rgb="FF000000"/>
      </right>
      <top style="dashed">
        <color auto="1"/>
      </top>
      <bottom style="medium">
        <color auto="1"/>
      </bottom>
      <diagonal/>
    </border>
    <border diagonalDown="1">
      <left style="medium">
        <color auto="1"/>
      </left>
      <right/>
      <top/>
      <bottom style="dashed">
        <color auto="1"/>
      </bottom>
      <diagonal/>
    </border>
    <border>
      <left/>
      <right/>
      <top/>
      <bottom style="dashed">
        <color auto="1"/>
      </bottom>
      <diagonal/>
    </border>
    <border>
      <left/>
      <right style="medium">
        <color rgb="FF000000"/>
      </right>
      <top style="medium">
        <color auto="1"/>
      </top>
      <bottom style="dashed">
        <color auto="1"/>
      </bottom>
      <diagonal/>
    </border>
    <border>
      <left/>
      <right style="medium">
        <color rgb="FF000000"/>
      </right>
      <top style="dashed">
        <color auto="1"/>
      </top>
      <bottom style="medium">
        <color auto="1"/>
      </bottom>
      <diagonal/>
    </border>
    <border diagonalDown="1">
      <left/>
      <right/>
      <top style="medium">
        <color rgb="FF000000"/>
      </top>
      <bottom style="dashed">
        <color rgb="FF000000"/>
      </bottom>
      <diagonal/>
    </border>
    <border diagonalDown="1">
      <left style="medium">
        <color auto="1"/>
      </left>
      <right/>
      <top style="medium">
        <color rgb="FF000000"/>
      </top>
      <bottom style="dashed">
        <color rgb="FF000000"/>
      </bottom>
      <diagonal/>
    </border>
    <border>
      <left/>
      <right/>
      <top/>
      <bottom style="thin">
        <color auto="1"/>
      </bottom>
      <diagonal/>
    </border>
    <border>
      <left/>
      <right style="medium">
        <color auto="1"/>
      </right>
      <top/>
      <bottom/>
      <diagonal/>
    </border>
    <border>
      <left style="medium">
        <color auto="1"/>
      </left>
      <right style="medium">
        <color auto="1"/>
      </right>
      <top style="medium">
        <color auto="1"/>
      </top>
      <bottom style="medium">
        <color auto="1"/>
      </bottom>
      <diagonal/>
    </border>
    <border>
      <left/>
      <right/>
      <top style="medium">
        <color auto="1"/>
      </top>
      <bottom/>
      <diagonal/>
    </border>
    <border>
      <left/>
      <right/>
      <top/>
      <bottom style="medium">
        <color auto="1"/>
      </bottom>
      <diagonal/>
    </border>
    <border>
      <left style="medium">
        <color rgb="FF000000"/>
      </left>
      <right style="medium">
        <color rgb="FF000000"/>
      </right>
      <top style="medium">
        <color rgb="FF000000"/>
      </top>
      <bottom/>
      <diagonal/>
    </border>
    <border diagonalDown="1">
      <left style="medium">
        <color auto="1"/>
      </left>
      <right/>
      <top style="dashed">
        <color rgb="FF000000"/>
      </top>
      <bottom style="medium">
        <color auto="1"/>
      </bottom>
      <diagonal/>
    </border>
    <border>
      <left/>
      <right style="medium">
        <color auto="1"/>
      </right>
      <top style="dashed">
        <color rgb="FF000000"/>
      </top>
      <bottom/>
      <diagonal/>
    </border>
    <border>
      <left style="medium">
        <color rgb="FF000000"/>
      </left>
      <right/>
      <top style="dashed">
        <color auto="1"/>
      </top>
      <bottom/>
      <diagonal/>
    </border>
    <border>
      <left/>
      <right style="medium">
        <color auto="1"/>
      </right>
      <top style="dashed">
        <color auto="1"/>
      </top>
      <bottom/>
      <diagonal/>
    </border>
    <border>
      <left style="medium">
        <color rgb="FF000000"/>
      </left>
      <right/>
      <top style="dashed">
        <color rgb="FF000000"/>
      </top>
      <bottom style="medium">
        <color rgb="FF000000"/>
      </bottom>
      <diagonal/>
    </border>
    <border>
      <left/>
      <right style="medium">
        <color rgb="FF000000"/>
      </right>
      <top style="dashed">
        <color rgb="FF000000"/>
      </top>
      <bottom style="medium">
        <color rgb="FF000000"/>
      </bottom>
      <diagonal/>
    </border>
    <border>
      <left/>
      <right style="medium">
        <color auto="1"/>
      </right>
      <top style="dashed">
        <color rgb="FF000000"/>
      </top>
      <bottom style="medium">
        <color rgb="FF000000"/>
      </bottom>
      <diagonal/>
    </border>
    <border>
      <left style="medium">
        <color rgb="FF000000"/>
      </left>
      <right/>
      <top style="dashed">
        <color auto="1"/>
      </top>
      <bottom style="medium">
        <color rgb="FF000000"/>
      </bottom>
      <diagonal/>
    </border>
    <border>
      <left/>
      <right style="medium">
        <color auto="1"/>
      </right>
      <top style="dashed">
        <color auto="1"/>
      </top>
      <bottom style="medium">
        <color rgb="FF000000"/>
      </bottom>
      <diagonal/>
    </border>
    <border>
      <left/>
      <right/>
      <top style="dashed">
        <color rgb="FF000000"/>
      </top>
      <bottom style="medium">
        <color rgb="FF000000"/>
      </bottom>
      <diagonal/>
    </border>
    <border diagonalDown="1">
      <left/>
      <right style="medium">
        <color rgb="FF000000"/>
      </right>
      <top style="medium">
        <color auto="1"/>
      </top>
      <bottom style="medium">
        <color rgb="FF000000"/>
      </bottom>
      <diagonal/>
    </border>
    <border diagonalDown="1">
      <left style="medium">
        <color rgb="FF000000"/>
      </left>
      <right style="medium">
        <color rgb="FF000000"/>
      </right>
      <top style="medium">
        <color auto="1"/>
      </top>
      <bottom/>
      <diagonal/>
    </border>
    <border diagonalDown="1">
      <left style="medium">
        <color rgb="FF000000"/>
      </left>
      <right/>
      <top style="medium">
        <color auto="1"/>
      </top>
      <bottom style="medium">
        <color rgb="FF000000"/>
      </bottom>
      <diagonal/>
    </border>
    <border>
      <left/>
      <right/>
      <top style="dashed">
        <color auto="1"/>
      </top>
      <bottom style="dashed">
        <color auto="1"/>
      </bottom>
      <diagonal/>
    </border>
    <border>
      <left style="medium">
        <color rgb="FF000000"/>
      </left>
      <right style="medium">
        <color auto="1"/>
      </right>
      <top style="medium">
        <color auto="1"/>
      </top>
      <bottom/>
      <diagonal/>
    </border>
    <border>
      <left style="medium">
        <color rgb="FF000000"/>
      </left>
      <right style="medium">
        <color auto="1"/>
      </right>
      <top/>
      <bottom/>
      <diagonal/>
    </border>
    <border>
      <left style="medium">
        <color rgb="FF000000"/>
      </left>
      <right style="medium">
        <color auto="1"/>
      </right>
      <top/>
      <bottom style="medium">
        <color auto="1"/>
      </bottom>
      <diagonal/>
    </border>
    <border diagonalDown="1">
      <left style="thin">
        <color auto="1"/>
      </left>
      <right style="thin">
        <color auto="1"/>
      </right>
      <top style="medium">
        <color rgb="FF000000"/>
      </top>
      <bottom style="thin">
        <color auto="1"/>
      </bottom>
      <diagonal/>
    </border>
    <border diagonalDown="1">
      <left style="thin">
        <color auto="1"/>
      </left>
      <right style="thin">
        <color auto="1"/>
      </right>
      <top/>
      <bottom style="thin">
        <color auto="1"/>
      </bottom>
      <diagonal/>
    </border>
    <border diagonalDown="1">
      <left style="thin">
        <color auto="1"/>
      </left>
      <right style="medium">
        <color rgb="FF000000"/>
      </right>
      <top/>
      <bottom style="thin">
        <color auto="1"/>
      </bottom>
      <diagonal/>
    </border>
    <border diagonalDown="1">
      <left style="thin">
        <color auto="1"/>
      </left>
      <right style="thin">
        <color auto="1"/>
      </right>
      <top style="thin">
        <color auto="1"/>
      </top>
      <bottom style="thin">
        <color auto="1"/>
      </bottom>
      <diagonal/>
    </border>
    <border diagonalDown="1">
      <left style="thin">
        <color auto="1"/>
      </left>
      <right style="medium">
        <color rgb="FF000000"/>
      </right>
      <top style="thin">
        <color auto="1"/>
      </top>
      <bottom style="thin">
        <color auto="1"/>
      </bottom>
      <diagonal/>
    </border>
    <border diagonalDown="1">
      <left style="thin">
        <color auto="1"/>
      </left>
      <right/>
      <top style="thin">
        <color auto="1"/>
      </top>
      <bottom style="thin">
        <color auto="1"/>
      </bottom>
      <diagonal/>
    </border>
    <border diagonalDown="1">
      <left/>
      <right style="thin">
        <color auto="1"/>
      </right>
      <top style="thin">
        <color auto="1"/>
      </top>
      <bottom style="thin">
        <color auto="1"/>
      </bottom>
      <diagonal/>
    </border>
    <border diagonalDown="1">
      <left style="thin">
        <color auto="1"/>
      </left>
      <right style="thin">
        <color auto="1"/>
      </right>
      <top style="thin">
        <color auto="1"/>
      </top>
      <bottom style="medium">
        <color rgb="FF000000"/>
      </bottom>
      <diagonal/>
    </border>
    <border diagonalDown="1">
      <left style="thin">
        <color auto="1"/>
      </left>
      <right style="medium">
        <color rgb="FF000000"/>
      </right>
      <top style="thin">
        <color auto="1"/>
      </top>
      <bottom style="medium">
        <color rgb="FF000000"/>
      </bottom>
      <diagonal/>
    </border>
    <border diagonalDown="1">
      <left style="medium">
        <color auto="1"/>
      </left>
      <right/>
      <top style="medium">
        <color rgb="FF000000"/>
      </top>
      <bottom style="thin">
        <color auto="1"/>
      </bottom>
      <diagonal/>
    </border>
    <border diagonalDown="1">
      <left/>
      <right style="thin">
        <color auto="1"/>
      </right>
      <top style="medium">
        <color rgb="FF000000"/>
      </top>
      <bottom style="thin">
        <color auto="1"/>
      </bottom>
      <diagonal/>
    </border>
    <border diagonalDown="1">
      <left style="thin">
        <color auto="1"/>
      </left>
      <right style="medium">
        <color rgb="FF000000"/>
      </right>
      <top style="medium">
        <color rgb="FF000000"/>
      </top>
      <bottom style="thin">
        <color auto="1"/>
      </bottom>
      <diagonal/>
    </border>
    <border diagonalDown="1">
      <left style="medium">
        <color auto="1"/>
      </left>
      <right/>
      <top style="thin">
        <color auto="1"/>
      </top>
      <bottom style="thin">
        <color auto="1"/>
      </bottom>
      <diagonal/>
    </border>
    <border diagonalDown="1">
      <left style="medium">
        <color auto="1"/>
      </left>
      <right/>
      <top style="thin">
        <color auto="1"/>
      </top>
      <bottom style="medium">
        <color auto="1"/>
      </bottom>
      <diagonal/>
    </border>
    <border diagonalDown="1">
      <left/>
      <right style="thin">
        <color auto="1"/>
      </right>
      <top style="thin">
        <color auto="1"/>
      </top>
      <bottom style="medium">
        <color auto="1"/>
      </bottom>
      <diagonal/>
    </border>
    <border diagonalDown="1">
      <left style="thin">
        <color auto="1"/>
      </left>
      <right style="thin">
        <color auto="1"/>
      </right>
      <top style="thin">
        <color auto="1"/>
      </top>
      <bottom/>
      <diagonal/>
    </border>
    <border diagonalDown="1">
      <left style="thin">
        <color auto="1"/>
      </left>
      <right style="medium">
        <color rgb="FF000000"/>
      </right>
      <top style="thin">
        <color auto="1"/>
      </top>
      <bottom/>
      <diagonal/>
    </border>
    <border diagonalDown="1">
      <left/>
      <right style="medium">
        <color rgb="FF000000"/>
      </right>
      <top/>
      <bottom style="medium">
        <color rgb="FF000000"/>
      </bottom>
      <diagonal/>
    </border>
    <border diagonalDown="1">
      <left/>
      <right/>
      <top style="medium">
        <color rgb="FF000000"/>
      </top>
      <bottom style="thin">
        <color auto="1"/>
      </bottom>
      <diagonal/>
    </border>
    <border diagonalDown="1">
      <left/>
      <right style="medium">
        <color rgb="FF000000"/>
      </right>
      <top style="medium">
        <color rgb="FF000000"/>
      </top>
      <bottom style="thin">
        <color auto="1"/>
      </bottom>
      <diagonal/>
    </border>
    <border diagonalDown="1">
      <left/>
      <right/>
      <top style="thin">
        <color auto="1"/>
      </top>
      <bottom style="thin">
        <color auto="1"/>
      </bottom>
      <diagonal/>
    </border>
    <border diagonalDown="1">
      <left/>
      <right style="medium">
        <color rgb="FF000000"/>
      </right>
      <top style="thin">
        <color auto="1"/>
      </top>
      <bottom style="thin">
        <color auto="1"/>
      </bottom>
      <diagonal/>
    </border>
    <border diagonalDown="1">
      <left/>
      <right style="medium">
        <color auto="1"/>
      </right>
      <top/>
      <bottom style="thin">
        <color auto="1"/>
      </bottom>
      <diagonal/>
    </border>
    <border diagonalDown="1">
      <left style="thin">
        <color auto="1"/>
      </left>
      <right/>
      <top style="thin">
        <color auto="1"/>
      </top>
      <bottom style="medium">
        <color auto="1"/>
      </bottom>
      <diagonal/>
    </border>
    <border diagonalDown="1">
      <left/>
      <right style="medium">
        <color rgb="FF000000"/>
      </right>
      <top style="thin">
        <color auto="1"/>
      </top>
      <bottom style="medium">
        <color rgb="FF000000"/>
      </bottom>
      <diagonal/>
    </border>
    <border diagonalDown="1">
      <left/>
      <right/>
      <top style="thin">
        <color auto="1"/>
      </top>
      <bottom style="medium">
        <color rgb="FF000000"/>
      </bottom>
      <diagonal/>
    </border>
    <border>
      <left style="thin">
        <color auto="1"/>
      </left>
      <right/>
      <top style="thin">
        <color auto="1"/>
      </top>
      <bottom style="thin">
        <color auto="1"/>
      </bottom>
      <diagonal/>
    </border>
    <border>
      <left style="thin">
        <color auto="1"/>
      </left>
      <right/>
      <top style="thin">
        <color auto="1"/>
      </top>
      <bottom/>
      <diagonal/>
    </border>
    <border>
      <left/>
      <right style="medium">
        <color rgb="FF000000"/>
      </right>
      <top style="thin">
        <color auto="1"/>
      </top>
      <bottom style="thin">
        <color auto="1"/>
      </bottom>
      <diagonal/>
    </border>
    <border>
      <left/>
      <right style="medium">
        <color rgb="FF000000"/>
      </right>
      <top style="medium">
        <color auto="1"/>
      </top>
      <bottom/>
      <diagonal/>
    </border>
    <border>
      <left style="medium">
        <color rgb="FF000000"/>
      </left>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diagonalDown="1">
      <left/>
      <right/>
      <top/>
      <bottom/>
      <diagonal/>
    </border>
    <border>
      <left style="thin">
        <color indexed="64"/>
      </left>
      <right style="thin">
        <color indexed="64"/>
      </right>
      <top style="thin">
        <color indexed="64"/>
      </top>
      <bottom style="thin">
        <color indexed="64"/>
      </bottom>
      <diagonal/>
    </border>
    <border diagonalDown="1">
      <left style="medium">
        <color rgb="FF000000"/>
      </left>
      <right/>
      <top style="medium">
        <color rgb="FF000000"/>
      </top>
      <bottom/>
      <diagonal/>
    </border>
    <border diagonalDown="1">
      <left style="medium">
        <color rgb="FF000000"/>
      </left>
      <right/>
      <top/>
      <bottom style="dashed">
        <color rgb="FF000000"/>
      </bottom>
      <diagonal/>
    </border>
    <border diagonalDown="1">
      <left/>
      <right/>
      <top/>
      <bottom style="dashed">
        <color rgb="FF000000"/>
      </bottom>
      <diagonal/>
    </border>
    <border diagonalDown="1">
      <left/>
      <right style="medium">
        <color rgb="FF000000"/>
      </right>
      <top/>
      <bottom style="dashed">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diagonalDown="1">
      <left/>
      <right/>
      <top style="medium">
        <color auto="1"/>
      </top>
      <bottom style="medium">
        <color auto="1"/>
      </bottom>
      <diagonal/>
    </border>
    <border>
      <left/>
      <right/>
      <top style="medium">
        <color auto="1"/>
      </top>
      <bottom style="dashed">
        <color auto="1"/>
      </bottom>
      <diagonal/>
    </border>
    <border>
      <left/>
      <right/>
      <top style="dashed">
        <color auto="1"/>
      </top>
      <bottom style="medium">
        <color auto="1"/>
      </bottom>
      <diagonal/>
    </border>
    <border diagonalDown="1">
      <left style="medium">
        <color auto="1"/>
      </left>
      <right/>
      <top/>
      <bottom style="dashed">
        <color rgb="FF000000"/>
      </bottom>
      <diagonal/>
    </border>
    <border diagonalDown="1">
      <left/>
      <right style="medium">
        <color rgb="FF000000"/>
      </right>
      <top/>
      <bottom style="dashed">
        <color auto="1"/>
      </bottom>
      <diagonal/>
    </border>
    <border>
      <left/>
      <right style="medium">
        <color rgb="FF000000"/>
      </right>
      <top/>
      <bottom style="thin">
        <color auto="1"/>
      </bottom>
      <diagonal/>
    </border>
    <border>
      <left/>
      <right/>
      <top style="thin">
        <color indexed="64"/>
      </top>
      <bottom style="thin">
        <color indexed="64"/>
      </bottom>
      <diagonal/>
    </border>
    <border diagonalDown="1">
      <left/>
      <right style="medium">
        <color auto="1"/>
      </right>
      <top/>
      <bottom style="medium">
        <color auto="1"/>
      </bottom>
      <diagonal/>
    </border>
    <border diagonalDown="1">
      <left style="medium">
        <color auto="1"/>
      </left>
      <right style="medium">
        <color auto="1"/>
      </right>
      <top/>
      <bottom style="medium">
        <color auto="1"/>
      </bottom>
      <diagonal/>
    </border>
    <border>
      <left/>
      <right style="medium">
        <color indexed="64"/>
      </right>
      <top/>
      <bottom style="medium">
        <color indexed="64"/>
      </bottom>
      <diagonal/>
    </border>
    <border>
      <left style="medium">
        <color rgb="FF000000"/>
      </left>
      <right/>
      <top style="medium">
        <color auto="1"/>
      </top>
      <bottom style="medium">
        <color auto="1"/>
      </bottom>
      <diagonal/>
    </border>
    <border>
      <left style="medium">
        <color rgb="FF000000"/>
      </left>
      <right/>
      <top style="medium">
        <color rgb="FF000000"/>
      </top>
      <bottom style="medium">
        <color rgb="FF000000"/>
      </bottom>
      <diagonal/>
    </border>
    <border>
      <left/>
      <right style="thin">
        <color auto="1"/>
      </right>
      <top style="thin">
        <color auto="1"/>
      </top>
      <bottom style="thin">
        <color auto="1"/>
      </bottom>
      <diagonal/>
    </border>
  </borders>
  <cellStyleXfs count="1">
    <xf numFmtId="0" fontId="0" fillId="0" borderId="0"/>
  </cellStyleXfs>
  <cellXfs count="453">
    <xf numFmtId="0" fontId="0" fillId="0" borderId="0" xfId="0"/>
    <xf numFmtId="164" fontId="3" fillId="0" borderId="1" xfId="0" applyNumberFormat="1" applyFont="1" applyBorder="1" applyAlignment="1" applyProtection="1">
      <alignment horizontal="center" vertical="center"/>
      <protection hidden="1"/>
    </xf>
    <xf numFmtId="0" fontId="3" fillId="0" borderId="31" xfId="0" applyFont="1" applyBorder="1" applyAlignment="1" applyProtection="1">
      <alignment horizontal="left" vertical="center"/>
      <protection locked="0"/>
    </xf>
    <xf numFmtId="0" fontId="3" fillId="0" borderId="32" xfId="0" applyFont="1" applyBorder="1" applyAlignment="1" applyProtection="1">
      <alignment horizontal="left" vertical="center"/>
      <protection locked="0"/>
    </xf>
    <xf numFmtId="164" fontId="3" fillId="0" borderId="33" xfId="0" applyNumberFormat="1" applyFont="1" applyBorder="1" applyAlignment="1" applyProtection="1">
      <alignment horizontal="center" vertical="center"/>
      <protection locked="0"/>
    </xf>
    <xf numFmtId="164" fontId="3" fillId="0" borderId="36" xfId="0" applyNumberFormat="1" applyFont="1" applyBorder="1" applyAlignment="1" applyProtection="1">
      <alignment horizontal="center" vertical="center"/>
      <protection locked="0"/>
    </xf>
    <xf numFmtId="164" fontId="3" fillId="0" borderId="38" xfId="0" applyNumberFormat="1" applyFont="1" applyBorder="1" applyAlignment="1" applyProtection="1">
      <alignment horizontal="center" vertical="center"/>
      <protection locked="0"/>
    </xf>
    <xf numFmtId="164" fontId="3" fillId="0" borderId="37" xfId="0" applyNumberFormat="1" applyFont="1" applyBorder="1" applyAlignment="1" applyProtection="1">
      <alignment horizontal="center" vertical="center"/>
      <protection hidden="1"/>
    </xf>
    <xf numFmtId="164" fontId="3" fillId="0" borderId="39" xfId="0" applyNumberFormat="1" applyFont="1" applyBorder="1" applyAlignment="1" applyProtection="1">
      <alignment horizontal="center" vertical="center"/>
      <protection hidden="1"/>
    </xf>
    <xf numFmtId="0" fontId="3" fillId="0" borderId="40" xfId="0" applyFont="1" applyBorder="1" applyAlignment="1" applyProtection="1">
      <alignment horizontal="left" vertical="center"/>
      <protection locked="0"/>
    </xf>
    <xf numFmtId="164" fontId="3" fillId="0" borderId="32" xfId="0" applyNumberFormat="1" applyFont="1" applyBorder="1" applyAlignment="1" applyProtection="1">
      <alignment horizontal="center" vertical="center"/>
      <protection locked="0"/>
    </xf>
    <xf numFmtId="164" fontId="3" fillId="0" borderId="42" xfId="0" applyNumberFormat="1" applyFont="1" applyBorder="1" applyAlignment="1" applyProtection="1">
      <alignment horizontal="center" vertical="center"/>
      <protection locked="0"/>
    </xf>
    <xf numFmtId="0" fontId="3" fillId="0" borderId="53" xfId="0" applyFont="1" applyBorder="1" applyAlignment="1" applyProtection="1">
      <alignment vertical="center"/>
      <protection locked="0"/>
    </xf>
    <xf numFmtId="0" fontId="3" fillId="0" borderId="56" xfId="0" applyFont="1" applyBorder="1" applyAlignment="1" applyProtection="1">
      <alignment horizontal="left" vertical="center"/>
      <protection locked="0"/>
    </xf>
    <xf numFmtId="164" fontId="3" fillId="0" borderId="58" xfId="0" applyNumberFormat="1" applyFont="1" applyBorder="1" applyAlignment="1" applyProtection="1">
      <alignment horizontal="center" vertical="center"/>
      <protection locked="0"/>
    </xf>
    <xf numFmtId="164" fontId="3" fillId="0" borderId="59" xfId="0" applyNumberFormat="1" applyFont="1" applyBorder="1" applyAlignment="1" applyProtection="1">
      <alignment horizontal="center" vertical="center"/>
      <protection locked="0"/>
    </xf>
    <xf numFmtId="164" fontId="3" fillId="0" borderId="60" xfId="0" applyNumberFormat="1" applyFont="1" applyBorder="1" applyAlignment="1" applyProtection="1">
      <alignment horizontal="center" vertical="center"/>
      <protection locked="0"/>
    </xf>
    <xf numFmtId="164" fontId="3" fillId="0" borderId="64" xfId="0" applyNumberFormat="1" applyFont="1" applyBorder="1" applyAlignment="1" applyProtection="1">
      <alignment horizontal="center" vertical="center"/>
      <protection locked="0"/>
    </xf>
    <xf numFmtId="0" fontId="3" fillId="0" borderId="73" xfId="0" applyFont="1" applyBorder="1" applyAlignment="1" applyProtection="1">
      <alignment horizontal="left" vertical="center"/>
      <protection locked="0"/>
    </xf>
    <xf numFmtId="164" fontId="3" fillId="0" borderId="53" xfId="0" applyNumberFormat="1" applyFont="1" applyBorder="1" applyAlignment="1" applyProtection="1">
      <alignment horizontal="center" vertical="center"/>
      <protection locked="0"/>
    </xf>
    <xf numFmtId="164" fontId="3" fillId="0" borderId="0" xfId="0" applyNumberFormat="1" applyFont="1" applyBorder="1" applyAlignment="1" applyProtection="1">
      <alignment horizontal="center" vertical="center"/>
      <protection hidden="1"/>
    </xf>
    <xf numFmtId="164" fontId="3" fillId="2" borderId="69" xfId="0" applyNumberFormat="1" applyFont="1" applyFill="1" applyBorder="1" applyAlignment="1" applyProtection="1">
      <alignment horizontal="center" vertical="center"/>
      <protection hidden="1"/>
    </xf>
    <xf numFmtId="0" fontId="3" fillId="0" borderId="70" xfId="0" applyFont="1" applyBorder="1" applyAlignment="1" applyProtection="1">
      <alignment horizontal="left" vertical="top" wrapText="1"/>
      <protection hidden="1"/>
    </xf>
    <xf numFmtId="0" fontId="3" fillId="0" borderId="0" xfId="0" applyFont="1" applyBorder="1" applyAlignment="1" applyProtection="1">
      <alignment horizontal="left" vertical="top" wrapText="1"/>
      <protection hidden="1"/>
    </xf>
    <xf numFmtId="0" fontId="0" fillId="0" borderId="0" xfId="0" applyProtection="1">
      <protection hidden="1"/>
    </xf>
    <xf numFmtId="0" fontId="6" fillId="0" borderId="0" xfId="0" applyFont="1" applyAlignment="1" applyProtection="1">
      <alignment vertical="center" wrapText="1"/>
      <protection hidden="1"/>
    </xf>
    <xf numFmtId="0" fontId="0" fillId="0" borderId="0" xfId="0" applyProtection="1"/>
    <xf numFmtId="0" fontId="3" fillId="0" borderId="82" xfId="0" applyFont="1" applyBorder="1" applyAlignment="1" applyProtection="1">
      <alignment horizontal="left" vertical="center"/>
      <protection locked="0"/>
    </xf>
    <xf numFmtId="0" fontId="3" fillId="0" borderId="32" xfId="0" applyFont="1" applyBorder="1" applyProtection="1"/>
    <xf numFmtId="164" fontId="3" fillId="0" borderId="36" xfId="0" applyNumberFormat="1" applyFont="1" applyBorder="1" applyAlignment="1" applyProtection="1">
      <alignment horizontal="center" vertical="center"/>
    </xf>
    <xf numFmtId="0" fontId="5" fillId="0" borderId="15" xfId="0" applyFont="1" applyBorder="1" applyAlignment="1" applyProtection="1">
      <alignment vertical="center"/>
    </xf>
    <xf numFmtId="0" fontId="9" fillId="0" borderId="16" xfId="0" applyFont="1" applyBorder="1" applyAlignment="1" applyProtection="1">
      <alignment vertical="center"/>
    </xf>
    <xf numFmtId="0" fontId="0" fillId="0" borderId="15" xfId="0" applyBorder="1" applyProtection="1"/>
    <xf numFmtId="0" fontId="4" fillId="0" borderId="16" xfId="0" applyFont="1" applyBorder="1" applyAlignment="1" applyProtection="1">
      <alignment vertical="top" wrapText="1"/>
    </xf>
    <xf numFmtId="0" fontId="0" fillId="0" borderId="17" xfId="0" applyBorder="1" applyProtection="1"/>
    <xf numFmtId="0" fontId="4" fillId="0" borderId="18" xfId="0" applyFont="1" applyBorder="1" applyAlignment="1" applyProtection="1">
      <alignment vertical="top" wrapText="1"/>
    </xf>
    <xf numFmtId="0" fontId="4" fillId="0" borderId="19" xfId="0" applyFont="1" applyBorder="1" applyAlignment="1" applyProtection="1">
      <alignment vertical="top" wrapText="1"/>
    </xf>
    <xf numFmtId="0" fontId="11" fillId="4" borderId="0" xfId="0" applyFont="1" applyFill="1" applyProtection="1">
      <protection hidden="1"/>
    </xf>
    <xf numFmtId="0" fontId="0" fillId="5" borderId="0" xfId="0" applyFill="1" applyProtection="1">
      <protection hidden="1"/>
    </xf>
    <xf numFmtId="0" fontId="0" fillId="6" borderId="0" xfId="0" applyFill="1" applyProtection="1">
      <protection hidden="1"/>
    </xf>
    <xf numFmtId="0" fontId="0" fillId="0" borderId="0" xfId="0" applyAlignment="1" applyProtection="1">
      <alignment vertical="center"/>
    </xf>
    <xf numFmtId="0" fontId="0" fillId="0" borderId="0" xfId="0" applyBorder="1" applyProtection="1"/>
    <xf numFmtId="0" fontId="4" fillId="0" borderId="0" xfId="0" applyFont="1" applyBorder="1" applyAlignment="1" applyProtection="1">
      <alignment vertical="top" wrapText="1"/>
    </xf>
    <xf numFmtId="0" fontId="0" fillId="0" borderId="0" xfId="0" applyBorder="1" applyAlignment="1" applyProtection="1">
      <alignment horizontal="left" vertical="top" wrapText="1"/>
    </xf>
    <xf numFmtId="0" fontId="5" fillId="0" borderId="28" xfId="0" applyFont="1" applyBorder="1" applyAlignment="1" applyProtection="1">
      <alignment vertical="center"/>
    </xf>
    <xf numFmtId="0" fontId="5" fillId="0" borderId="29" xfId="0" applyFont="1" applyBorder="1" applyAlignment="1" applyProtection="1">
      <alignment vertical="center"/>
    </xf>
    <xf numFmtId="0" fontId="5" fillId="0" borderId="30" xfId="0" applyFont="1" applyBorder="1" applyAlignment="1" applyProtection="1">
      <alignment horizontal="left" vertical="center"/>
    </xf>
    <xf numFmtId="0" fontId="3" fillId="0" borderId="70" xfId="0" applyFont="1" applyBorder="1" applyAlignment="1" applyProtection="1">
      <alignment horizontal="left" vertical="top" wrapText="1"/>
    </xf>
    <xf numFmtId="0" fontId="3" fillId="0" borderId="0" xfId="0" applyFont="1" applyBorder="1" applyAlignment="1" applyProtection="1">
      <alignment horizontal="left" vertical="top" wrapText="1"/>
    </xf>
    <xf numFmtId="0" fontId="3" fillId="0" borderId="71" xfId="0" applyFont="1" applyBorder="1" applyAlignment="1" applyProtection="1">
      <alignment horizontal="left" vertical="top" wrapText="1"/>
    </xf>
    <xf numFmtId="0" fontId="3" fillId="0" borderId="0" xfId="0" applyFont="1" applyProtection="1"/>
    <xf numFmtId="0" fontId="3" fillId="0" borderId="0" xfId="0" applyFont="1" applyAlignment="1" applyProtection="1">
      <alignment vertical="top" wrapText="1"/>
    </xf>
    <xf numFmtId="0" fontId="3" fillId="0" borderId="0" xfId="0" applyFont="1" applyAlignment="1" applyProtection="1">
      <alignment horizontal="left" vertical="top" wrapText="1"/>
    </xf>
    <xf numFmtId="0" fontId="5" fillId="0" borderId="70" xfId="0" applyFont="1" applyBorder="1" applyAlignment="1" applyProtection="1">
      <alignment horizontal="center" vertical="center"/>
    </xf>
    <xf numFmtId="0" fontId="5" fillId="0" borderId="84" xfId="0" applyFont="1" applyBorder="1" applyAlignment="1" applyProtection="1">
      <alignment vertical="center"/>
    </xf>
    <xf numFmtId="0" fontId="5" fillId="0" borderId="0" xfId="0" applyFont="1" applyAlignment="1" applyProtection="1">
      <alignment horizontal="center" vertical="center"/>
    </xf>
    <xf numFmtId="0" fontId="5" fillId="0" borderId="35" xfId="0" applyFont="1" applyBorder="1" applyAlignment="1" applyProtection="1">
      <alignment vertical="center"/>
    </xf>
    <xf numFmtId="0" fontId="5" fillId="0" borderId="41" xfId="0" applyFont="1" applyBorder="1" applyAlignment="1" applyProtection="1">
      <alignment horizontal="left" vertical="center"/>
    </xf>
    <xf numFmtId="0" fontId="5" fillId="0" borderId="8" xfId="0" applyFont="1" applyBorder="1" applyAlignment="1" applyProtection="1">
      <alignment vertical="center"/>
    </xf>
    <xf numFmtId="0" fontId="5" fillId="0" borderId="49" xfId="0" applyFont="1" applyBorder="1" applyAlignment="1" applyProtection="1">
      <alignment vertical="center"/>
    </xf>
    <xf numFmtId="0" fontId="5" fillId="0" borderId="50" xfId="0" applyFont="1" applyBorder="1" applyAlignment="1" applyProtection="1">
      <alignment vertical="center"/>
    </xf>
    <xf numFmtId="0" fontId="5" fillId="0" borderId="52" xfId="0" applyFont="1" applyBorder="1" applyAlignment="1" applyProtection="1">
      <alignment vertical="center"/>
    </xf>
    <xf numFmtId="164" fontId="3" fillId="0" borderId="1" xfId="0" applyNumberFormat="1" applyFont="1" applyBorder="1" applyAlignment="1" applyProtection="1">
      <alignment horizontal="center" vertical="center"/>
    </xf>
    <xf numFmtId="0" fontId="5" fillId="0" borderId="4" xfId="0" applyFont="1" applyBorder="1" applyAlignment="1" applyProtection="1">
      <alignment vertical="center"/>
    </xf>
    <xf numFmtId="0" fontId="5" fillId="0" borderId="10" xfId="0" applyFont="1" applyBorder="1" applyAlignment="1" applyProtection="1">
      <alignment horizontal="center" vertical="center"/>
    </xf>
    <xf numFmtId="0" fontId="5" fillId="0" borderId="11" xfId="0" applyFont="1" applyBorder="1" applyAlignment="1" applyProtection="1">
      <alignment vertical="center"/>
    </xf>
    <xf numFmtId="0" fontId="3" fillId="0" borderId="0" xfId="0" applyFont="1" applyAlignment="1" applyProtection="1">
      <alignment vertical="center"/>
    </xf>
    <xf numFmtId="164" fontId="3" fillId="0" borderId="0" xfId="0" applyNumberFormat="1" applyFont="1" applyAlignment="1" applyProtection="1">
      <alignment horizontal="left" vertical="center"/>
    </xf>
    <xf numFmtId="164" fontId="3" fillId="0" borderId="0" xfId="0" applyNumberFormat="1" applyFont="1" applyAlignment="1" applyProtection="1">
      <alignment horizontal="center" vertical="center"/>
    </xf>
    <xf numFmtId="0" fontId="3" fillId="0" borderId="0" xfId="0" applyFont="1" applyAlignment="1" applyProtection="1">
      <alignment horizontal="center" vertical="center" textRotation="90"/>
    </xf>
    <xf numFmtId="0" fontId="3" fillId="0" borderId="10" xfId="0" applyFont="1" applyBorder="1" applyAlignment="1" applyProtection="1">
      <alignment vertical="center"/>
    </xf>
    <xf numFmtId="0" fontId="5" fillId="0" borderId="7" xfId="0" applyFont="1" applyBorder="1" applyAlignment="1" applyProtection="1">
      <alignment vertical="center"/>
    </xf>
    <xf numFmtId="0" fontId="5" fillId="0" borderId="54" xfId="0" applyFont="1" applyBorder="1" applyAlignment="1" applyProtection="1">
      <alignment vertical="center"/>
    </xf>
    <xf numFmtId="0" fontId="5" fillId="0" borderId="55" xfId="0" applyFont="1" applyBorder="1" applyAlignment="1" applyProtection="1">
      <alignment vertical="center"/>
    </xf>
    <xf numFmtId="0" fontId="5" fillId="0" borderId="57" xfId="0" applyFont="1" applyBorder="1" applyAlignment="1" applyProtection="1">
      <alignment horizontal="left" vertical="center"/>
    </xf>
    <xf numFmtId="0" fontId="3" fillId="0" borderId="0" xfId="0" applyFont="1" applyAlignment="1" applyProtection="1">
      <alignment vertical="center" textRotation="90"/>
    </xf>
    <xf numFmtId="0" fontId="5" fillId="0" borderId="61" xfId="0" applyFont="1" applyBorder="1" applyAlignment="1" applyProtection="1">
      <alignment vertical="center"/>
    </xf>
    <xf numFmtId="0" fontId="5" fillId="0" borderId="62" xfId="0" applyFont="1" applyBorder="1" applyAlignment="1" applyProtection="1">
      <alignment vertical="center"/>
    </xf>
    <xf numFmtId="0" fontId="5" fillId="0" borderId="63" xfId="0" applyFont="1" applyBorder="1" applyAlignment="1" applyProtection="1">
      <alignment vertical="center"/>
    </xf>
    <xf numFmtId="0" fontId="3" fillId="0" borderId="8" xfId="0" applyFont="1" applyBorder="1" applyAlignment="1" applyProtection="1">
      <alignment vertical="center" textRotation="90"/>
    </xf>
    <xf numFmtId="164" fontId="3" fillId="0" borderId="8" xfId="0" applyNumberFormat="1" applyFont="1" applyBorder="1" applyAlignment="1" applyProtection="1">
      <alignment vertical="center"/>
    </xf>
    <xf numFmtId="0" fontId="5" fillId="0" borderId="9" xfId="0" applyFont="1" applyBorder="1" applyAlignment="1" applyProtection="1">
      <alignment vertical="center"/>
    </xf>
    <xf numFmtId="0" fontId="5" fillId="0" borderId="0" xfId="0" applyFont="1" applyAlignment="1" applyProtection="1">
      <alignment vertical="center"/>
    </xf>
    <xf numFmtId="0" fontId="5" fillId="0" borderId="0" xfId="0" applyFont="1" applyAlignment="1" applyProtection="1">
      <alignment horizontal="left" vertical="center"/>
    </xf>
    <xf numFmtId="164" fontId="3" fillId="0" borderId="0" xfId="0" applyNumberFormat="1" applyFont="1" applyAlignment="1" applyProtection="1">
      <alignment vertical="center"/>
    </xf>
    <xf numFmtId="0" fontId="3" fillId="0" borderId="9" xfId="0" applyFont="1" applyBorder="1" applyAlignment="1" applyProtection="1">
      <alignment vertical="center"/>
    </xf>
    <xf numFmtId="0" fontId="5" fillId="0" borderId="65" xfId="0" applyFont="1" applyBorder="1" applyAlignment="1" applyProtection="1">
      <alignment vertical="center"/>
    </xf>
    <xf numFmtId="0" fontId="5" fillId="0" borderId="66" xfId="0" applyFont="1" applyBorder="1" applyAlignment="1" applyProtection="1">
      <alignment vertical="center"/>
    </xf>
    <xf numFmtId="0" fontId="3" fillId="0" borderId="45" xfId="0" applyFont="1" applyBorder="1" applyAlignment="1" applyProtection="1">
      <alignment vertical="center" textRotation="90"/>
    </xf>
    <xf numFmtId="164" fontId="3" fillId="0" borderId="45" xfId="0" applyNumberFormat="1" applyFont="1" applyBorder="1" applyAlignment="1" applyProtection="1">
      <alignment vertical="center"/>
    </xf>
    <xf numFmtId="0" fontId="5" fillId="0" borderId="0" xfId="0" applyFont="1" applyFill="1" applyBorder="1" applyAlignment="1" applyProtection="1">
      <alignment horizontal="center" vertical="center" textRotation="90"/>
    </xf>
    <xf numFmtId="0" fontId="3" fillId="0" borderId="0" xfId="0" applyFont="1" applyBorder="1" applyAlignment="1" applyProtection="1">
      <alignment vertical="center"/>
    </xf>
    <xf numFmtId="0" fontId="3" fillId="0" borderId="0" xfId="0" applyFont="1" applyBorder="1" applyAlignment="1" applyProtection="1">
      <alignment horizontal="right" vertical="center"/>
    </xf>
    <xf numFmtId="0" fontId="5" fillId="0" borderId="0" xfId="0" applyFont="1" applyBorder="1" applyAlignment="1" applyProtection="1">
      <alignment vertical="center"/>
    </xf>
    <xf numFmtId="0" fontId="5" fillId="0" borderId="0" xfId="0" applyFont="1" applyBorder="1" applyAlignment="1" applyProtection="1">
      <alignment horizontal="left" vertical="center" wrapText="1"/>
    </xf>
    <xf numFmtId="0" fontId="2" fillId="0" borderId="0" xfId="0" applyFont="1" applyFill="1" applyBorder="1" applyAlignment="1" applyProtection="1">
      <alignment horizontal="center" vertical="center" textRotation="90"/>
    </xf>
    <xf numFmtId="0" fontId="5" fillId="0" borderId="0" xfId="0" applyFont="1" applyAlignment="1" applyProtection="1">
      <alignment horizontal="center" vertical="center" textRotation="90"/>
    </xf>
    <xf numFmtId="0" fontId="5" fillId="0" borderId="0" xfId="0" applyFont="1" applyAlignment="1" applyProtection="1">
      <alignment horizontal="right" vertical="center"/>
    </xf>
    <xf numFmtId="0" fontId="3" fillId="0" borderId="0" xfId="0" applyFont="1" applyAlignment="1" applyProtection="1">
      <alignment horizontal="left" vertical="center"/>
    </xf>
    <xf numFmtId="0" fontId="2" fillId="0" borderId="0" xfId="0" applyFont="1" applyAlignment="1" applyProtection="1">
      <alignment horizontal="center" vertical="center" textRotation="90"/>
    </xf>
    <xf numFmtId="164" fontId="3" fillId="2" borderId="69" xfId="0" applyNumberFormat="1" applyFont="1" applyFill="1" applyBorder="1" applyAlignment="1" applyProtection="1">
      <alignment horizontal="center" vertical="center" wrapText="1"/>
    </xf>
    <xf numFmtId="0" fontId="3" fillId="0" borderId="0" xfId="0" applyFont="1" applyAlignment="1" applyProtection="1">
      <alignment vertical="center" wrapText="1"/>
    </xf>
    <xf numFmtId="0" fontId="5" fillId="0" borderId="6" xfId="0" applyFont="1" applyBorder="1" applyAlignment="1" applyProtection="1">
      <alignment horizontal="right" vertical="center"/>
    </xf>
    <xf numFmtId="164" fontId="5" fillId="2" borderId="1" xfId="0" applyNumberFormat="1" applyFont="1" applyFill="1" applyBorder="1" applyAlignment="1" applyProtection="1">
      <alignment horizontal="center" vertical="center"/>
    </xf>
    <xf numFmtId="0" fontId="7" fillId="0" borderId="0" xfId="0" applyFont="1" applyAlignment="1" applyProtection="1">
      <alignment vertical="center"/>
    </xf>
    <xf numFmtId="0" fontId="3" fillId="0" borderId="0" xfId="0" applyFont="1" applyFill="1" applyBorder="1" applyAlignment="1" applyProtection="1">
      <alignment vertical="center" wrapText="1"/>
    </xf>
    <xf numFmtId="0" fontId="3" fillId="0" borderId="32" xfId="0" applyFont="1" applyBorder="1" applyProtection="1">
      <protection locked="0"/>
    </xf>
    <xf numFmtId="0" fontId="3" fillId="0" borderId="86" xfId="0" applyFont="1" applyBorder="1" applyProtection="1">
      <protection locked="0"/>
    </xf>
    <xf numFmtId="0" fontId="8" fillId="0" borderId="0" xfId="0" applyFont="1" applyAlignment="1" applyProtection="1">
      <alignment horizontal="center" vertical="center"/>
    </xf>
    <xf numFmtId="0" fontId="8" fillId="0" borderId="67" xfId="0" applyFont="1" applyBorder="1" applyAlignment="1" applyProtection="1">
      <alignment horizontal="center" vertical="center"/>
    </xf>
    <xf numFmtId="0" fontId="6" fillId="0" borderId="19" xfId="0" applyFont="1" applyBorder="1" applyAlignment="1" applyProtection="1">
      <alignment vertical="center"/>
      <protection locked="0"/>
    </xf>
    <xf numFmtId="164" fontId="6" fillId="0" borderId="91" xfId="0" applyNumberFormat="1" applyFont="1" applyBorder="1" applyAlignment="1" applyProtection="1">
      <alignment horizontal="left" vertical="center"/>
      <protection locked="0"/>
    </xf>
    <xf numFmtId="0" fontId="6" fillId="0" borderId="92" xfId="0" applyFont="1" applyBorder="1" applyAlignment="1" applyProtection="1">
      <alignment vertical="center"/>
      <protection locked="0"/>
    </xf>
    <xf numFmtId="0" fontId="6" fillId="0" borderId="1" xfId="0" applyFont="1" applyBorder="1" applyAlignment="1" applyProtection="1">
      <alignment horizontal="left" vertical="center"/>
      <protection locked="0"/>
    </xf>
    <xf numFmtId="0" fontId="6" fillId="0" borderId="93" xfId="0" applyFont="1" applyBorder="1" applyAlignment="1" applyProtection="1">
      <alignment vertical="center"/>
      <protection locked="0"/>
    </xf>
    <xf numFmtId="164" fontId="6" fillId="0" borderId="93" xfId="0" applyNumberFormat="1" applyFont="1" applyBorder="1" applyAlignment="1" applyProtection="1">
      <alignment horizontal="left" vertical="center"/>
      <protection locked="0"/>
    </xf>
    <xf numFmtId="0" fontId="6" fillId="0" borderId="94" xfId="0" applyFont="1" applyBorder="1" applyAlignment="1" applyProtection="1">
      <alignment vertical="center"/>
      <protection locked="0"/>
    </xf>
    <xf numFmtId="0" fontId="6" fillId="0" borderId="97" xfId="0" applyFont="1" applyBorder="1" applyAlignment="1" applyProtection="1">
      <alignment vertical="center"/>
      <protection locked="0"/>
    </xf>
    <xf numFmtId="164" fontId="6" fillId="0" borderId="97" xfId="0" applyNumberFormat="1" applyFont="1" applyBorder="1" applyAlignment="1" applyProtection="1">
      <alignment horizontal="left" vertical="center"/>
      <protection locked="0"/>
    </xf>
    <xf numFmtId="0" fontId="6" fillId="0" borderId="98" xfId="0" applyFont="1" applyBorder="1" applyAlignment="1" applyProtection="1">
      <alignment vertical="center"/>
      <protection locked="0"/>
    </xf>
    <xf numFmtId="0" fontId="6" fillId="0" borderId="9" xfId="0" applyFont="1" applyBorder="1" applyAlignment="1" applyProtection="1">
      <alignment horizontal="left" vertical="center"/>
      <protection locked="0"/>
    </xf>
    <xf numFmtId="164" fontId="6" fillId="0" borderId="95" xfId="0" applyNumberFormat="1" applyFont="1" applyBorder="1" applyAlignment="1" applyProtection="1">
      <alignment horizontal="left" vertical="center"/>
      <protection locked="0"/>
    </xf>
    <xf numFmtId="0" fontId="1" fillId="0" borderId="15" xfId="0" applyFont="1" applyBorder="1" applyAlignment="1" applyProtection="1">
      <alignment vertical="center"/>
    </xf>
    <xf numFmtId="0" fontId="6" fillId="0" borderId="0" xfId="0" applyFont="1" applyAlignment="1" applyProtection="1">
      <alignment vertical="center"/>
    </xf>
    <xf numFmtId="0" fontId="6" fillId="0" borderId="16" xfId="0" applyFont="1" applyBorder="1" applyAlignment="1" applyProtection="1">
      <alignment vertical="center" wrapText="1"/>
    </xf>
    <xf numFmtId="0" fontId="1" fillId="0" borderId="17" xfId="0" applyFont="1" applyBorder="1" applyAlignment="1" applyProtection="1">
      <alignment vertical="center"/>
    </xf>
    <xf numFmtId="0" fontId="6" fillId="0" borderId="18" xfId="0" applyFont="1" applyBorder="1" applyAlignment="1" applyProtection="1">
      <alignment vertical="center"/>
    </xf>
    <xf numFmtId="0" fontId="6" fillId="0" borderId="19" xfId="0" applyFont="1" applyBorder="1" applyAlignment="1" applyProtection="1">
      <alignment vertical="center" wrapText="1"/>
    </xf>
    <xf numFmtId="0" fontId="0" fillId="0" borderId="0" xfId="0" applyAlignment="1" applyProtection="1">
      <alignment vertical="center" wrapText="1"/>
    </xf>
    <xf numFmtId="0" fontId="6" fillId="0" borderId="0" xfId="0" applyFont="1" applyAlignment="1" applyProtection="1">
      <alignment horizontal="left" vertical="center"/>
    </xf>
    <xf numFmtId="0" fontId="14" fillId="0" borderId="0" xfId="0" applyFont="1" applyAlignment="1" applyProtection="1">
      <alignment horizontal="left" vertical="center" textRotation="90"/>
    </xf>
    <xf numFmtId="0" fontId="6" fillId="7" borderId="5" xfId="0" applyFont="1" applyFill="1" applyBorder="1" applyAlignment="1" applyProtection="1">
      <alignment horizontal="left" vertical="center"/>
    </xf>
    <xf numFmtId="0" fontId="6" fillId="7" borderId="3" xfId="0" applyFont="1" applyFill="1" applyBorder="1" applyAlignment="1" applyProtection="1">
      <alignment horizontal="left" vertical="center"/>
    </xf>
    <xf numFmtId="0" fontId="14" fillId="0" borderId="0" xfId="0" applyFont="1" applyAlignment="1" applyProtection="1">
      <alignment horizontal="left" vertical="center"/>
    </xf>
    <xf numFmtId="0" fontId="6" fillId="0" borderId="6" xfId="0" applyFont="1" applyBorder="1" applyAlignment="1" applyProtection="1">
      <alignment horizontal="left" vertical="center"/>
    </xf>
    <xf numFmtId="0" fontId="14" fillId="8" borderId="0" xfId="0" applyFont="1" applyFill="1" applyAlignment="1" applyProtection="1">
      <alignment horizontal="center" vertical="center" textRotation="90"/>
    </xf>
    <xf numFmtId="0" fontId="14" fillId="7" borderId="2" xfId="0" applyFont="1" applyFill="1" applyBorder="1" applyAlignment="1" applyProtection="1">
      <alignment horizontal="left" vertical="center"/>
    </xf>
    <xf numFmtId="0" fontId="14" fillId="7" borderId="5" xfId="0" applyFont="1" applyFill="1" applyBorder="1" applyAlignment="1" applyProtection="1">
      <alignment horizontal="left" vertical="center"/>
    </xf>
    <xf numFmtId="0" fontId="14" fillId="8" borderId="0" xfId="0" applyFont="1" applyFill="1" applyAlignment="1" applyProtection="1">
      <alignment vertical="center" textRotation="90"/>
    </xf>
    <xf numFmtId="164" fontId="6" fillId="7" borderId="5" xfId="0" applyNumberFormat="1" applyFont="1" applyFill="1" applyBorder="1" applyAlignment="1" applyProtection="1">
      <alignment horizontal="left" vertical="center"/>
    </xf>
    <xf numFmtId="164" fontId="6" fillId="7" borderId="5" xfId="0" applyNumberFormat="1" applyFont="1" applyFill="1" applyBorder="1" applyAlignment="1" applyProtection="1">
      <alignment vertical="center"/>
    </xf>
    <xf numFmtId="0" fontId="6" fillId="7" borderId="3" xfId="0" applyFont="1" applyFill="1" applyBorder="1" applyAlignment="1" applyProtection="1">
      <alignment vertical="center"/>
    </xf>
    <xf numFmtId="0" fontId="14" fillId="7" borderId="2" xfId="0" applyFont="1" applyFill="1" applyBorder="1" applyAlignment="1" applyProtection="1">
      <alignment vertical="center"/>
    </xf>
    <xf numFmtId="0" fontId="6" fillId="7" borderId="5" xfId="0" applyFont="1" applyFill="1" applyBorder="1" applyAlignment="1" applyProtection="1">
      <alignment vertical="center"/>
    </xf>
    <xf numFmtId="0" fontId="15" fillId="0" borderId="0" xfId="0" applyFont="1" applyAlignment="1" applyProtection="1">
      <alignment vertical="center"/>
    </xf>
    <xf numFmtId="164" fontId="6" fillId="0" borderId="0" xfId="0" applyNumberFormat="1" applyFont="1" applyBorder="1" applyAlignment="1" applyProtection="1">
      <alignment horizontal="left" vertical="center"/>
      <protection hidden="1"/>
    </xf>
    <xf numFmtId="0" fontId="13" fillId="0" borderId="0" xfId="0" applyFont="1" applyAlignment="1" applyProtection="1">
      <alignment horizontal="center" vertical="center"/>
    </xf>
    <xf numFmtId="0" fontId="6" fillId="0" borderId="0" xfId="0" applyFont="1" applyBorder="1" applyAlignment="1" applyProtection="1">
      <alignment vertical="center"/>
    </xf>
    <xf numFmtId="0" fontId="14" fillId="7" borderId="5" xfId="0" applyFont="1" applyFill="1" applyBorder="1" applyAlignment="1" applyProtection="1">
      <alignment vertical="center"/>
    </xf>
    <xf numFmtId="0" fontId="14" fillId="0" borderId="0" xfId="0" applyFont="1" applyFill="1" applyBorder="1" applyAlignment="1" applyProtection="1">
      <alignment horizontal="center" vertical="center" textRotation="90"/>
    </xf>
    <xf numFmtId="0" fontId="6" fillId="0" borderId="0" xfId="0" applyFont="1" applyBorder="1" applyAlignment="1" applyProtection="1">
      <alignment horizontal="left" vertical="center"/>
    </xf>
    <xf numFmtId="0" fontId="1" fillId="0" borderId="16" xfId="0" applyFont="1" applyBorder="1" applyAlignment="1" applyProtection="1">
      <alignment vertical="center"/>
      <protection locked="0"/>
    </xf>
    <xf numFmtId="0" fontId="8" fillId="0" borderId="0" xfId="0" applyFont="1" applyBorder="1" applyAlignment="1" applyProtection="1">
      <alignment horizontal="center" vertical="center"/>
    </xf>
    <xf numFmtId="0" fontId="0" fillId="0" borderId="125" xfId="0" applyBorder="1" applyAlignment="1" applyProtection="1">
      <alignment horizontal="left" vertical="top" wrapText="1"/>
    </xf>
    <xf numFmtId="0" fontId="9" fillId="0" borderId="0" xfId="0" applyFont="1" applyBorder="1" applyAlignment="1" applyProtection="1">
      <alignment vertical="center"/>
    </xf>
    <xf numFmtId="0" fontId="6" fillId="9" borderId="0" xfId="0" applyFont="1" applyFill="1" applyAlignment="1" applyProtection="1">
      <alignment horizontal="left" vertical="center"/>
    </xf>
    <xf numFmtId="164" fontId="6" fillId="9" borderId="0" xfId="0" applyNumberFormat="1" applyFont="1" applyFill="1" applyAlignment="1" applyProtection="1">
      <alignment horizontal="left" vertical="center"/>
    </xf>
    <xf numFmtId="0" fontId="6" fillId="9" borderId="0" xfId="0" applyFont="1" applyFill="1" applyAlignment="1" applyProtection="1">
      <alignment vertical="center"/>
    </xf>
    <xf numFmtId="165" fontId="6" fillId="9" borderId="0" xfId="0" applyNumberFormat="1" applyFont="1" applyFill="1" applyAlignment="1" applyProtection="1">
      <alignment horizontal="left" vertical="center"/>
    </xf>
    <xf numFmtId="0" fontId="6" fillId="9" borderId="10" xfId="0" applyFont="1" applyFill="1" applyBorder="1" applyAlignment="1" applyProtection="1">
      <alignment horizontal="left" vertical="center"/>
    </xf>
    <xf numFmtId="164" fontId="6" fillId="9" borderId="10" xfId="0" applyNumberFormat="1" applyFont="1" applyFill="1" applyBorder="1" applyAlignment="1" applyProtection="1">
      <alignment horizontal="left" vertical="center"/>
    </xf>
    <xf numFmtId="0" fontId="6" fillId="9" borderId="93" xfId="0" applyFont="1" applyFill="1" applyBorder="1" applyAlignment="1" applyProtection="1">
      <alignment horizontal="left" vertical="center"/>
    </xf>
    <xf numFmtId="0" fontId="6" fillId="9" borderId="96" xfId="0" applyFont="1" applyFill="1" applyBorder="1" applyAlignment="1" applyProtection="1">
      <alignment vertical="center"/>
    </xf>
    <xf numFmtId="0" fontId="6" fillId="9" borderId="97" xfId="0" applyFont="1" applyFill="1" applyBorder="1" applyAlignment="1" applyProtection="1">
      <alignment horizontal="left" vertical="center"/>
    </xf>
    <xf numFmtId="0" fontId="6" fillId="9" borderId="17" xfId="0" applyFont="1" applyFill="1" applyBorder="1" applyAlignment="1" applyProtection="1">
      <alignment horizontal="left" vertical="center" wrapText="1"/>
    </xf>
    <xf numFmtId="0" fontId="6" fillId="9" borderId="18" xfId="0" applyFont="1" applyFill="1" applyBorder="1" applyAlignment="1" applyProtection="1">
      <alignment horizontal="left" vertical="center" wrapText="1"/>
    </xf>
    <xf numFmtId="164" fontId="6" fillId="9" borderId="18" xfId="0" applyNumberFormat="1" applyFont="1" applyFill="1" applyBorder="1" applyAlignment="1" applyProtection="1">
      <alignment horizontal="left" vertical="center"/>
    </xf>
    <xf numFmtId="0" fontId="6" fillId="9" borderId="99" xfId="0" applyFont="1" applyFill="1" applyBorder="1" applyAlignment="1" applyProtection="1">
      <alignment vertical="center"/>
    </xf>
    <xf numFmtId="164" fontId="6" fillId="9" borderId="101" xfId="0" applyNumberFormat="1" applyFont="1" applyFill="1" applyBorder="1" applyAlignment="1" applyProtection="1">
      <alignment horizontal="left" vertical="center"/>
      <protection hidden="1"/>
    </xf>
    <xf numFmtId="0" fontId="6" fillId="9" borderId="102" xfId="0" applyFont="1" applyFill="1" applyBorder="1" applyAlignment="1" applyProtection="1">
      <alignment vertical="center"/>
    </xf>
    <xf numFmtId="164" fontId="6" fillId="9" borderId="93" xfId="0" applyNumberFormat="1" applyFont="1" applyFill="1" applyBorder="1" applyAlignment="1" applyProtection="1">
      <alignment horizontal="left" vertical="center"/>
      <protection hidden="1"/>
    </xf>
    <xf numFmtId="164" fontId="6" fillId="9" borderId="94" xfId="0" applyNumberFormat="1" applyFont="1" applyFill="1" applyBorder="1" applyAlignment="1" applyProtection="1">
      <alignment horizontal="left" vertical="center"/>
      <protection hidden="1"/>
    </xf>
    <xf numFmtId="0" fontId="6" fillId="9" borderId="103" xfId="0" applyFont="1" applyFill="1" applyBorder="1" applyAlignment="1" applyProtection="1">
      <alignment vertical="center"/>
    </xf>
    <xf numFmtId="164" fontId="6" fillId="9" borderId="106" xfId="0" applyNumberFormat="1" applyFont="1" applyFill="1" applyBorder="1" applyAlignment="1" applyProtection="1">
      <alignment horizontal="left" vertical="center"/>
      <protection hidden="1"/>
    </xf>
    <xf numFmtId="0" fontId="6" fillId="9" borderId="108" xfId="0" applyFont="1" applyFill="1" applyBorder="1" applyAlignment="1" applyProtection="1">
      <alignment vertical="center"/>
    </xf>
    <xf numFmtId="0" fontId="6" fillId="9" borderId="109" xfId="0" applyFont="1" applyFill="1" applyBorder="1" applyAlignment="1" applyProtection="1">
      <alignment vertical="center"/>
    </xf>
    <xf numFmtId="0" fontId="6" fillId="9" borderId="95" xfId="0" applyFont="1" applyFill="1" applyBorder="1" applyAlignment="1" applyProtection="1">
      <alignment vertical="center"/>
    </xf>
    <xf numFmtId="0" fontId="6" fillId="9" borderId="110" xfId="0" applyFont="1" applyFill="1" applyBorder="1" applyAlignment="1" applyProtection="1">
      <alignment vertical="center"/>
    </xf>
    <xf numFmtId="0" fontId="6" fillId="9" borderId="111" xfId="0" applyFont="1" applyFill="1" applyBorder="1" applyAlignment="1" applyProtection="1">
      <alignment vertical="center"/>
    </xf>
    <xf numFmtId="0" fontId="6" fillId="9" borderId="108" xfId="0" applyFont="1" applyFill="1" applyBorder="1" applyAlignment="1" applyProtection="1">
      <alignment horizontal="left" vertical="center"/>
    </xf>
    <xf numFmtId="0" fontId="6" fillId="9" borderId="21" xfId="0" applyFont="1" applyFill="1" applyBorder="1" applyAlignment="1" applyProtection="1">
      <alignment vertical="center"/>
    </xf>
    <xf numFmtId="0" fontId="6" fillId="9" borderId="22" xfId="0" applyFont="1" applyFill="1" applyBorder="1" applyAlignment="1" applyProtection="1">
      <alignment vertical="center"/>
    </xf>
    <xf numFmtId="0" fontId="6" fillId="9" borderId="115" xfId="0" applyFont="1" applyFill="1" applyBorder="1" applyAlignment="1" applyProtection="1">
      <alignment horizontal="left" vertical="center"/>
    </xf>
    <xf numFmtId="0" fontId="6" fillId="9" borderId="114" xfId="0" applyFont="1" applyFill="1" applyBorder="1" applyAlignment="1" applyProtection="1">
      <alignment horizontal="left" vertical="center"/>
    </xf>
    <xf numFmtId="164" fontId="6" fillId="10" borderId="105" xfId="0" applyNumberFormat="1" applyFont="1" applyFill="1" applyBorder="1" applyAlignment="1" applyProtection="1">
      <alignment horizontal="left" vertical="center"/>
      <protection locked="0"/>
    </xf>
    <xf numFmtId="164" fontId="6" fillId="10" borderId="14" xfId="0" applyNumberFormat="1" applyFont="1" applyFill="1" applyBorder="1" applyAlignment="1" applyProtection="1">
      <alignment horizontal="left" vertical="center"/>
      <protection locked="0"/>
    </xf>
    <xf numFmtId="0" fontId="14" fillId="2" borderId="2" xfId="0" applyFont="1" applyFill="1" applyBorder="1" applyAlignment="1" applyProtection="1">
      <alignment horizontal="left" vertical="center"/>
    </xf>
    <xf numFmtId="0" fontId="14" fillId="2" borderId="5" xfId="0" applyFont="1" applyFill="1" applyBorder="1" applyAlignment="1" applyProtection="1">
      <alignment horizontal="left" vertical="center"/>
    </xf>
    <xf numFmtId="0" fontId="6" fillId="2" borderId="5" xfId="0" applyFont="1" applyFill="1" applyBorder="1" applyAlignment="1" applyProtection="1">
      <alignment horizontal="left" vertical="center"/>
    </xf>
    <xf numFmtId="0" fontId="6" fillId="2" borderId="3" xfId="0" applyFont="1" applyFill="1" applyBorder="1" applyAlignment="1" applyProtection="1">
      <alignment horizontal="left" vertical="center"/>
    </xf>
    <xf numFmtId="0" fontId="14" fillId="2" borderId="2" xfId="0" applyFont="1" applyFill="1" applyBorder="1" applyAlignment="1" applyProtection="1">
      <alignment vertical="center"/>
    </xf>
    <xf numFmtId="0" fontId="14" fillId="2" borderId="5" xfId="0" applyFont="1" applyFill="1" applyBorder="1" applyAlignment="1" applyProtection="1">
      <alignment vertical="center"/>
    </xf>
    <xf numFmtId="0" fontId="14" fillId="2" borderId="3" xfId="0" applyFont="1" applyFill="1" applyBorder="1" applyAlignment="1" applyProtection="1">
      <alignment horizontal="left" vertical="center"/>
    </xf>
    <xf numFmtId="0" fontId="14" fillId="2" borderId="21" xfId="0" applyFont="1" applyFill="1" applyBorder="1" applyAlignment="1" applyProtection="1">
      <alignment horizontal="left" vertical="center"/>
    </xf>
    <xf numFmtId="0" fontId="6" fillId="9" borderId="99" xfId="0" applyFont="1" applyFill="1" applyBorder="1" applyAlignment="1" applyProtection="1">
      <alignment vertical="center"/>
      <protection hidden="1"/>
    </xf>
    <xf numFmtId="0" fontId="6" fillId="9" borderId="100" xfId="0" applyFont="1" applyFill="1" applyBorder="1" applyAlignment="1" applyProtection="1">
      <alignment vertical="center"/>
      <protection hidden="1"/>
    </xf>
    <xf numFmtId="0" fontId="6" fillId="9" borderId="102" xfId="0" applyFont="1" applyFill="1" applyBorder="1" applyAlignment="1" applyProtection="1">
      <alignment vertical="center"/>
      <protection hidden="1"/>
    </xf>
    <xf numFmtId="0" fontId="6" fillId="9" borderId="96" xfId="0" applyFont="1" applyFill="1" applyBorder="1" applyAlignment="1" applyProtection="1">
      <alignment vertical="center"/>
      <protection hidden="1"/>
    </xf>
    <xf numFmtId="0" fontId="6" fillId="9" borderId="104" xfId="0" applyFont="1" applyFill="1" applyBorder="1" applyAlignment="1" applyProtection="1">
      <alignment vertical="center"/>
      <protection hidden="1"/>
    </xf>
    <xf numFmtId="0" fontId="6" fillId="9" borderId="1" xfId="0" applyFont="1" applyFill="1" applyBorder="1" applyAlignment="1" applyProtection="1">
      <alignment horizontal="left" vertical="center"/>
      <protection hidden="1"/>
    </xf>
    <xf numFmtId="0" fontId="8" fillId="0" borderId="0" xfId="0" applyFont="1" applyAlignment="1" applyProtection="1">
      <alignment horizontal="center" vertical="center"/>
    </xf>
    <xf numFmtId="0" fontId="0" fillId="0" borderId="125" xfId="0" applyBorder="1" applyAlignment="1" applyProtection="1">
      <alignment horizontal="left" vertical="top" wrapText="1"/>
    </xf>
    <xf numFmtId="0" fontId="5" fillId="10" borderId="8" xfId="0" applyFont="1" applyFill="1" applyBorder="1" applyAlignment="1" applyProtection="1">
      <alignment horizontal="center" vertical="center" textRotation="90"/>
    </xf>
    <xf numFmtId="0" fontId="3" fillId="0" borderId="43" xfId="0" applyFont="1" applyBorder="1" applyAlignment="1" applyProtection="1">
      <alignment horizontal="right" vertical="center"/>
    </xf>
    <xf numFmtId="0" fontId="5" fillId="0" borderId="135" xfId="0" applyFont="1" applyBorder="1" applyAlignment="1" applyProtection="1">
      <alignment vertical="center"/>
    </xf>
    <xf numFmtId="0" fontId="5" fillId="0" borderId="136" xfId="0" applyFont="1" applyBorder="1" applyAlignment="1" applyProtection="1">
      <alignment vertical="center"/>
    </xf>
    <xf numFmtId="0" fontId="5" fillId="0" borderId="137" xfId="0" applyFont="1" applyBorder="1" applyAlignment="1" applyProtection="1">
      <alignment horizontal="left" vertical="center"/>
    </xf>
    <xf numFmtId="0" fontId="2" fillId="10" borderId="0" xfId="0" applyFont="1" applyFill="1" applyBorder="1" applyAlignment="1" applyProtection="1">
      <alignment horizontal="center" vertical="center" textRotation="90"/>
    </xf>
    <xf numFmtId="0" fontId="5" fillId="0" borderId="145" xfId="0" applyFont="1" applyBorder="1" applyAlignment="1" applyProtection="1">
      <alignment vertical="center"/>
    </xf>
    <xf numFmtId="164" fontId="3" fillId="0" borderId="86" xfId="0" applyNumberFormat="1" applyFont="1" applyBorder="1" applyAlignment="1" applyProtection="1">
      <alignment horizontal="center" vertical="center"/>
      <protection locked="0"/>
    </xf>
    <xf numFmtId="164" fontId="3" fillId="0" borderId="146" xfId="0" applyNumberFormat="1" applyFont="1" applyBorder="1" applyAlignment="1" applyProtection="1">
      <alignment horizontal="center" vertical="center"/>
      <protection locked="0"/>
    </xf>
    <xf numFmtId="164" fontId="3" fillId="0" borderId="2" xfId="0" applyNumberFormat="1" applyFont="1" applyBorder="1" applyAlignment="1" applyProtection="1">
      <alignment horizontal="center" vertical="center"/>
    </xf>
    <xf numFmtId="0" fontId="5" fillId="0" borderId="132" xfId="0" applyFont="1" applyBorder="1" applyAlignment="1" applyProtection="1">
      <alignment vertical="center"/>
    </xf>
    <xf numFmtId="0" fontId="5" fillId="0" borderId="107" xfId="0" applyFont="1" applyBorder="1" applyAlignment="1" applyProtection="1">
      <alignment vertical="center"/>
    </xf>
    <xf numFmtId="164" fontId="3" fillId="0" borderId="69" xfId="0" applyNumberFormat="1" applyFont="1" applyBorder="1" applyAlignment="1" applyProtection="1">
      <alignment horizontal="center" vertical="center"/>
      <protection hidden="1"/>
    </xf>
    <xf numFmtId="0" fontId="5" fillId="0" borderId="46" xfId="0" applyFont="1" applyBorder="1" applyAlignment="1" applyProtection="1">
      <alignment vertical="center"/>
    </xf>
    <xf numFmtId="0" fontId="5" fillId="0" borderId="147" xfId="0" applyFont="1" applyBorder="1" applyAlignment="1" applyProtection="1">
      <alignment vertical="center"/>
    </xf>
    <xf numFmtId="0" fontId="5" fillId="0" borderId="148" xfId="0" applyFont="1" applyBorder="1" applyAlignment="1" applyProtection="1">
      <alignment horizontal="left" vertical="center"/>
    </xf>
    <xf numFmtId="0" fontId="5" fillId="0" borderId="10" xfId="0" applyFont="1" applyBorder="1" applyAlignment="1" applyProtection="1">
      <alignment vertical="center"/>
    </xf>
    <xf numFmtId="0" fontId="0" fillId="0" borderId="0" xfId="0" applyBorder="1" applyAlignment="1" applyProtection="1">
      <alignment horizontal="left" vertical="top" wrapText="1"/>
    </xf>
    <xf numFmtId="164" fontId="3" fillId="0" borderId="0" xfId="0" applyNumberFormat="1" applyFont="1" applyBorder="1" applyAlignment="1" applyProtection="1">
      <alignment horizontal="center" vertical="center"/>
    </xf>
    <xf numFmtId="164" fontId="3" fillId="2" borderId="69" xfId="0" applyNumberFormat="1" applyFont="1" applyFill="1" applyBorder="1" applyAlignment="1" applyProtection="1">
      <alignment horizontal="center" vertical="center"/>
    </xf>
    <xf numFmtId="0" fontId="5" fillId="0" borderId="133" xfId="0" applyFont="1" applyBorder="1" applyAlignment="1" applyProtection="1">
      <alignment vertical="center"/>
      <protection locked="0"/>
    </xf>
    <xf numFmtId="0" fontId="6" fillId="2" borderId="10" xfId="0" applyFont="1" applyFill="1" applyBorder="1" applyAlignment="1" applyProtection="1">
      <alignment horizontal="left" vertical="center"/>
    </xf>
    <xf numFmtId="164" fontId="6" fillId="10" borderId="1" xfId="0" applyNumberFormat="1" applyFont="1" applyFill="1" applyBorder="1" applyAlignment="1" applyProtection="1">
      <alignment horizontal="left" vertical="center"/>
      <protection locked="0" hidden="1"/>
    </xf>
    <xf numFmtId="0" fontId="16" fillId="0" borderId="0" xfId="0" applyFont="1" applyAlignment="1" applyProtection="1">
      <alignment horizontal="left" vertical="center" wrapText="1"/>
    </xf>
    <xf numFmtId="0" fontId="6" fillId="0" borderId="95" xfId="0" applyFont="1" applyBorder="1" applyAlignment="1" applyProtection="1">
      <alignment vertical="center"/>
      <protection locked="0"/>
    </xf>
    <xf numFmtId="0" fontId="6" fillId="0" borderId="93" xfId="0" applyFont="1" applyBorder="1" applyAlignment="1" applyProtection="1">
      <alignment horizontal="left" vertical="center"/>
      <protection locked="0"/>
    </xf>
    <xf numFmtId="0" fontId="1" fillId="0" borderId="16" xfId="0" applyFont="1" applyBorder="1" applyAlignment="1" applyProtection="1">
      <alignment horizontal="left" vertical="center"/>
      <protection locked="0"/>
    </xf>
    <xf numFmtId="0" fontId="18" fillId="0" borderId="0" xfId="0" applyFont="1" applyBorder="1" applyAlignment="1" applyProtection="1">
      <alignment vertical="center"/>
    </xf>
    <xf numFmtId="0" fontId="18" fillId="0" borderId="0" xfId="0" applyFont="1" applyBorder="1" applyAlignment="1" applyProtection="1">
      <alignment horizontal="left" vertical="center"/>
    </xf>
    <xf numFmtId="0" fontId="19" fillId="0" borderId="0" xfId="0" applyFont="1" applyFill="1" applyBorder="1" applyAlignment="1" applyProtection="1">
      <alignment vertical="center" textRotation="90"/>
    </xf>
    <xf numFmtId="0" fontId="16" fillId="0" borderId="0" xfId="0" applyFont="1" applyAlignment="1" applyProtection="1">
      <alignment vertical="center" wrapText="1"/>
    </xf>
    <xf numFmtId="0" fontId="15"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18" fillId="0" borderId="0" xfId="0" applyFont="1" applyFill="1" applyBorder="1" applyAlignment="1" applyProtection="1">
      <alignment horizontal="left" vertical="center"/>
      <protection locked="0"/>
    </xf>
    <xf numFmtId="164" fontId="6" fillId="0" borderId="113" xfId="0" applyNumberFormat="1" applyFont="1" applyBorder="1" applyAlignment="1" applyProtection="1">
      <alignment horizontal="left" vertical="center"/>
      <protection locked="0"/>
    </xf>
    <xf numFmtId="0" fontId="18" fillId="0" borderId="0" xfId="0" applyFont="1" applyFill="1" applyBorder="1" applyAlignment="1" applyProtection="1">
      <alignment horizontal="left" vertical="center"/>
    </xf>
    <xf numFmtId="0" fontId="19" fillId="0" borderId="0" xfId="0" applyFont="1" applyFill="1" applyBorder="1" applyAlignment="1" applyProtection="1">
      <alignment vertical="center"/>
    </xf>
    <xf numFmtId="0" fontId="20" fillId="0" borderId="0" xfId="0" applyFont="1" applyFill="1" applyBorder="1" applyAlignment="1" applyProtection="1">
      <alignment vertical="top"/>
    </xf>
    <xf numFmtId="0" fontId="6" fillId="7" borderId="5" xfId="0" applyFont="1" applyFill="1" applyBorder="1" applyAlignment="1" applyProtection="1">
      <alignment horizontal="center" vertical="center"/>
    </xf>
    <xf numFmtId="0" fontId="22" fillId="9" borderId="127" xfId="0" applyFont="1" applyFill="1" applyBorder="1" applyAlignment="1">
      <alignment horizontal="left" vertical="center"/>
    </xf>
    <xf numFmtId="0" fontId="22" fillId="9" borderId="124" xfId="0" applyFont="1" applyFill="1" applyBorder="1" applyAlignment="1">
      <alignment horizontal="left" vertical="center"/>
    </xf>
    <xf numFmtId="0" fontId="0" fillId="9" borderId="150" xfId="0" applyFill="1" applyBorder="1" applyAlignment="1" applyProtection="1">
      <alignment vertical="center"/>
    </xf>
    <xf numFmtId="0" fontId="6" fillId="7" borderId="47" xfId="0" applyFont="1" applyFill="1" applyBorder="1" applyAlignment="1" applyProtection="1">
      <alignment vertical="center"/>
    </xf>
    <xf numFmtId="0" fontId="6" fillId="7" borderId="46" xfId="0" applyFont="1" applyFill="1" applyBorder="1" applyAlignment="1" applyProtection="1">
      <alignment vertical="center"/>
    </xf>
    <xf numFmtId="0" fontId="6" fillId="0" borderId="6" xfId="0" applyFont="1" applyFill="1" applyBorder="1" applyAlignment="1" applyProtection="1">
      <alignment horizontal="left" vertical="center"/>
    </xf>
    <xf numFmtId="0" fontId="6" fillId="0" borderId="3" xfId="0" applyFont="1" applyBorder="1" applyAlignment="1" applyProtection="1">
      <alignment horizontal="left" vertical="center"/>
      <protection locked="0"/>
    </xf>
    <xf numFmtId="0" fontId="6" fillId="0" borderId="107" xfId="0" applyFont="1" applyBorder="1" applyAlignment="1" applyProtection="1">
      <alignment horizontal="left" vertical="center"/>
      <protection locked="0"/>
    </xf>
    <xf numFmtId="0" fontId="6" fillId="2" borderId="151" xfId="0" applyFont="1" applyFill="1" applyBorder="1" applyAlignment="1" applyProtection="1">
      <alignment horizontal="left" vertical="center"/>
    </xf>
    <xf numFmtId="0" fontId="14" fillId="2" borderId="10" xfId="0" applyFont="1" applyFill="1" applyBorder="1" applyAlignment="1" applyProtection="1">
      <alignment horizontal="left" vertical="center"/>
    </xf>
    <xf numFmtId="0" fontId="16" fillId="2" borderId="5" xfId="0" applyFont="1" applyFill="1" applyBorder="1" applyAlignment="1" applyProtection="1">
      <alignment horizontal="left" vertical="center"/>
    </xf>
    <xf numFmtId="0" fontId="14" fillId="2" borderId="144" xfId="0" applyFont="1" applyFill="1" applyBorder="1" applyAlignment="1" applyProtection="1">
      <alignment horizontal="left" vertical="center"/>
    </xf>
    <xf numFmtId="0" fontId="6" fillId="0" borderId="22" xfId="0" applyFont="1" applyFill="1" applyBorder="1" applyAlignment="1" applyProtection="1">
      <alignment horizontal="left" vertical="center"/>
    </xf>
    <xf numFmtId="0" fontId="6" fillId="0" borderId="112" xfId="0" applyFont="1" applyFill="1" applyBorder="1" applyAlignment="1" applyProtection="1">
      <alignment horizontal="left" vertical="center" wrapText="1"/>
    </xf>
    <xf numFmtId="164" fontId="6" fillId="10" borderId="100" xfId="0" applyNumberFormat="1" applyFont="1" applyFill="1" applyBorder="1" applyAlignment="1" applyProtection="1">
      <alignment horizontal="left" vertical="center"/>
      <protection locked="0"/>
    </xf>
    <xf numFmtId="164" fontId="6" fillId="10" borderId="90" xfId="0" applyNumberFormat="1" applyFont="1" applyFill="1" applyBorder="1" applyAlignment="1" applyProtection="1">
      <alignment horizontal="left" vertical="center"/>
      <protection locked="0"/>
    </xf>
    <xf numFmtId="0" fontId="14" fillId="10" borderId="140" xfId="0" applyFont="1" applyFill="1" applyBorder="1" applyAlignment="1" applyProtection="1">
      <alignment vertical="center" textRotation="90"/>
    </xf>
    <xf numFmtId="0" fontId="6" fillId="0" borderId="0" xfId="0" applyFont="1" applyFill="1" applyAlignment="1" applyProtection="1">
      <alignment horizontal="left" vertical="center"/>
    </xf>
    <xf numFmtId="0" fontId="6" fillId="0" borderId="152" xfId="0" applyFont="1" applyBorder="1" applyAlignment="1" applyProtection="1">
      <alignment horizontal="left" vertical="center"/>
      <protection locked="0"/>
    </xf>
    <xf numFmtId="0" fontId="14" fillId="2" borderId="140" xfId="0" applyFont="1" applyFill="1" applyBorder="1" applyAlignment="1" applyProtection="1">
      <alignment vertical="center"/>
    </xf>
    <xf numFmtId="0" fontId="14" fillId="2" borderId="139" xfId="0" applyFont="1" applyFill="1" applyBorder="1" applyAlignment="1" applyProtection="1">
      <alignment vertical="center"/>
    </xf>
    <xf numFmtId="0" fontId="16" fillId="2" borderId="139" xfId="0" applyFont="1" applyFill="1" applyBorder="1" applyAlignment="1" applyProtection="1">
      <alignment vertical="center"/>
    </xf>
    <xf numFmtId="0" fontId="14" fillId="2" borderId="138" xfId="0" applyFont="1" applyFill="1" applyBorder="1" applyAlignment="1" applyProtection="1">
      <alignment vertical="center"/>
    </xf>
    <xf numFmtId="0" fontId="14" fillId="0" borderId="153" xfId="0" applyFont="1" applyFill="1" applyBorder="1" applyAlignment="1" applyProtection="1">
      <alignment vertical="center" textRotation="90"/>
    </xf>
    <xf numFmtId="0" fontId="14" fillId="2" borderId="47" xfId="0" applyFont="1" applyFill="1" applyBorder="1" applyAlignment="1" applyProtection="1">
      <alignment horizontal="center" vertical="center"/>
    </xf>
    <xf numFmtId="0" fontId="14" fillId="2" borderId="46" xfId="0" applyFont="1" applyFill="1" applyBorder="1" applyAlignment="1" applyProtection="1">
      <alignment horizontal="center" vertical="center"/>
    </xf>
    <xf numFmtId="0" fontId="0" fillId="0" borderId="68" xfId="0" applyFill="1" applyBorder="1" applyAlignment="1" applyProtection="1">
      <alignment horizontal="left" vertical="center"/>
    </xf>
    <xf numFmtId="0" fontId="5" fillId="2" borderId="3" xfId="0" applyFont="1" applyFill="1" applyBorder="1" applyAlignment="1" applyProtection="1">
      <alignment horizontal="center" vertical="center"/>
    </xf>
    <xf numFmtId="0" fontId="5" fillId="2" borderId="83" xfId="0" applyFont="1" applyFill="1" applyBorder="1" applyAlignment="1" applyProtection="1">
      <alignment horizontal="center" vertical="center"/>
    </xf>
    <xf numFmtId="0" fontId="5" fillId="2" borderId="22" xfId="0" applyFont="1" applyFill="1" applyBorder="1" applyAlignment="1" applyProtection="1">
      <alignment horizontal="center" vertical="center"/>
    </xf>
    <xf numFmtId="0" fontId="5" fillId="2" borderId="10" xfId="0" applyFont="1" applyFill="1" applyBorder="1" applyAlignment="1" applyProtection="1">
      <alignment horizontal="center" vertical="center"/>
    </xf>
    <xf numFmtId="0" fontId="5" fillId="2" borderId="140" xfId="0" applyFont="1" applyFill="1" applyBorder="1" applyAlignment="1" applyProtection="1">
      <alignment horizontal="center" vertical="center"/>
    </xf>
    <xf numFmtId="0" fontId="5" fillId="2" borderId="144" xfId="0" applyFont="1" applyFill="1" applyBorder="1" applyAlignment="1" applyProtection="1">
      <alignment horizontal="center" vertical="center"/>
    </xf>
    <xf numFmtId="0" fontId="5" fillId="2" borderId="20" xfId="0" applyFont="1" applyFill="1" applyBorder="1" applyAlignment="1" applyProtection="1">
      <alignment horizontal="right" vertical="center"/>
    </xf>
    <xf numFmtId="0" fontId="5" fillId="2" borderId="2" xfId="0" applyFont="1" applyFill="1" applyBorder="1" applyAlignment="1" applyProtection="1">
      <alignment horizontal="right" vertical="center"/>
    </xf>
    <xf numFmtId="0" fontId="5" fillId="2" borderId="11" xfId="0" applyFont="1" applyFill="1" applyBorder="1" applyAlignment="1" applyProtection="1">
      <alignment horizontal="right" vertical="center"/>
    </xf>
    <xf numFmtId="0" fontId="5" fillId="2" borderId="154" xfId="0" applyFont="1" applyFill="1" applyBorder="1" applyAlignment="1" applyProtection="1">
      <alignment horizontal="right" vertical="center"/>
    </xf>
    <xf numFmtId="0" fontId="5" fillId="2" borderId="155" xfId="0" applyFont="1" applyFill="1" applyBorder="1" applyAlignment="1" applyProtection="1">
      <alignment horizontal="right" vertical="center"/>
    </xf>
    <xf numFmtId="0" fontId="5" fillId="2" borderId="85" xfId="0" applyFont="1" applyFill="1" applyBorder="1" applyAlignment="1" applyProtection="1">
      <alignment horizontal="right" vertical="center"/>
    </xf>
    <xf numFmtId="0" fontId="5" fillId="2" borderId="83" xfId="0" applyFont="1" applyFill="1" applyBorder="1" applyAlignment="1" applyProtection="1">
      <alignment horizontal="right" vertical="center"/>
    </xf>
    <xf numFmtId="0" fontId="5" fillId="2" borderId="3" xfId="0" applyFont="1" applyFill="1" applyBorder="1" applyAlignment="1" applyProtection="1">
      <alignment horizontal="right" vertical="center"/>
    </xf>
    <xf numFmtId="0" fontId="0" fillId="0" borderId="0" xfId="0" applyAlignment="1" applyProtection="1">
      <alignment horizontal="left"/>
      <protection hidden="1"/>
    </xf>
    <xf numFmtId="0" fontId="5" fillId="2" borderId="70" xfId="0" applyFont="1" applyFill="1" applyBorder="1" applyAlignment="1" applyProtection="1">
      <alignment horizontal="left" vertical="center"/>
      <protection locked="0"/>
    </xf>
    <xf numFmtId="0" fontId="1" fillId="0" borderId="0" xfId="0" applyFont="1" applyAlignment="1" applyProtection="1">
      <alignment horizontal="left"/>
      <protection hidden="1"/>
    </xf>
    <xf numFmtId="0" fontId="5" fillId="2" borderId="139" xfId="0" applyFont="1" applyFill="1" applyBorder="1" applyAlignment="1" applyProtection="1">
      <alignment horizontal="left" vertical="center"/>
      <protection locked="0"/>
    </xf>
    <xf numFmtId="0" fontId="5" fillId="2" borderId="138" xfId="0" applyFont="1" applyFill="1" applyBorder="1" applyAlignment="1" applyProtection="1">
      <alignment horizontal="right" vertical="center"/>
    </xf>
    <xf numFmtId="0" fontId="5" fillId="2" borderId="44" xfId="0" applyFont="1" applyFill="1" applyBorder="1" applyAlignment="1" applyProtection="1">
      <alignment horizontal="right" vertical="center"/>
    </xf>
    <xf numFmtId="0" fontId="5" fillId="2" borderId="70" xfId="0" applyFont="1" applyFill="1" applyBorder="1" applyAlignment="1" applyProtection="1">
      <alignment horizontal="left" vertical="center"/>
    </xf>
    <xf numFmtId="0" fontId="5" fillId="2" borderId="139" xfId="0" applyFont="1" applyFill="1" applyBorder="1" applyAlignment="1" applyProtection="1">
      <alignment horizontal="left" vertical="center"/>
    </xf>
    <xf numFmtId="0" fontId="3" fillId="0" borderId="31" xfId="0" applyFont="1" applyBorder="1" applyAlignment="1" applyProtection="1">
      <alignment horizontal="left" vertical="center"/>
    </xf>
    <xf numFmtId="0" fontId="14" fillId="0" borderId="69" xfId="0" applyFont="1" applyFill="1" applyBorder="1" applyAlignment="1" applyProtection="1">
      <alignment horizontal="left" vertical="center"/>
    </xf>
    <xf numFmtId="0" fontId="0" fillId="0" borderId="140" xfId="0" applyBorder="1" applyAlignment="1" applyProtection="1">
      <alignment vertical="center"/>
    </xf>
    <xf numFmtId="0" fontId="14" fillId="7" borderId="144" xfId="0" applyFont="1" applyFill="1" applyBorder="1" applyAlignment="1" applyProtection="1">
      <alignment vertical="center"/>
    </xf>
    <xf numFmtId="0" fontId="6" fillId="0" borderId="3" xfId="0" applyFont="1" applyBorder="1" applyAlignment="1" applyProtection="1">
      <alignment vertical="center"/>
      <protection locked="0"/>
    </xf>
    <xf numFmtId="0" fontId="14" fillId="0" borderId="70" xfId="0" applyFont="1" applyFill="1" applyBorder="1" applyAlignment="1" applyProtection="1">
      <alignment vertical="center" textRotation="90"/>
    </xf>
    <xf numFmtId="0" fontId="14" fillId="2" borderId="46" xfId="0" applyFont="1" applyFill="1" applyBorder="1" applyAlignment="1" applyProtection="1">
      <alignment horizontal="left" vertical="center"/>
    </xf>
    <xf numFmtId="0" fontId="16" fillId="2" borderId="46" xfId="0" applyFont="1" applyFill="1" applyBorder="1" applyAlignment="1" applyProtection="1">
      <alignment horizontal="left" vertical="center"/>
    </xf>
    <xf numFmtId="0" fontId="6" fillId="2" borderId="46" xfId="0" applyFont="1" applyFill="1" applyBorder="1" applyAlignment="1" applyProtection="1">
      <alignment horizontal="left" vertical="center"/>
    </xf>
    <xf numFmtId="0" fontId="6" fillId="2" borderId="47" xfId="0" applyFont="1" applyFill="1" applyBorder="1" applyAlignment="1" applyProtection="1">
      <alignment horizontal="left" vertical="center"/>
    </xf>
    <xf numFmtId="0" fontId="24" fillId="9" borderId="141" xfId="0" applyFont="1" applyFill="1" applyBorder="1" applyAlignment="1" applyProtection="1">
      <alignment horizontal="left" vertical="center"/>
    </xf>
    <xf numFmtId="0" fontId="6" fillId="9" borderId="70" xfId="0" applyFont="1" applyFill="1" applyBorder="1" applyAlignment="1" applyProtection="1">
      <alignment horizontal="left" vertical="center"/>
    </xf>
    <xf numFmtId="164" fontId="6" fillId="9" borderId="70" xfId="0" applyNumberFormat="1" applyFont="1" applyFill="1" applyBorder="1" applyAlignment="1" applyProtection="1">
      <alignment horizontal="left" vertical="center"/>
    </xf>
    <xf numFmtId="0" fontId="6" fillId="0" borderId="47" xfId="0" applyFont="1" applyFill="1" applyBorder="1" applyAlignment="1" applyProtection="1">
      <alignment horizontal="left" vertical="center"/>
    </xf>
    <xf numFmtId="0" fontId="6" fillId="9" borderId="143" xfId="0" applyFont="1" applyFill="1" applyBorder="1" applyAlignment="1" applyProtection="1">
      <alignment horizontal="left" vertical="center"/>
    </xf>
    <xf numFmtId="0" fontId="6" fillId="0" borderId="71" xfId="0" applyFont="1" applyFill="1" applyBorder="1" applyAlignment="1" applyProtection="1">
      <alignment horizontal="left" vertical="center"/>
    </xf>
    <xf numFmtId="165" fontId="6" fillId="10" borderId="71" xfId="0" applyNumberFormat="1" applyFont="1" applyFill="1" applyBorder="1" applyAlignment="1" applyProtection="1">
      <alignment horizontal="left" vertical="center"/>
      <protection locked="0"/>
    </xf>
    <xf numFmtId="0" fontId="6" fillId="0" borderId="151" xfId="0" applyFont="1" applyFill="1" applyBorder="1" applyAlignment="1" applyProtection="1">
      <alignment horizontal="left" vertical="center"/>
    </xf>
    <xf numFmtId="0" fontId="22" fillId="9" borderId="150" xfId="0" applyFont="1" applyFill="1" applyBorder="1" applyAlignment="1">
      <alignment horizontal="left" vertical="center"/>
    </xf>
    <xf numFmtId="0" fontId="14" fillId="0" borderId="0" xfId="0" applyFont="1" applyFill="1" applyBorder="1" applyAlignment="1" applyProtection="1">
      <alignment vertical="center" textRotation="90"/>
    </xf>
    <xf numFmtId="0" fontId="16" fillId="0" borderId="0" xfId="0" applyFont="1" applyFill="1" applyBorder="1" applyAlignment="1" applyProtection="1">
      <alignment horizontal="left" vertical="center" wrapText="1"/>
    </xf>
    <xf numFmtId="0" fontId="14" fillId="2" borderId="139" xfId="0" applyFont="1" applyFill="1" applyBorder="1" applyAlignment="1" applyProtection="1">
      <alignment horizontal="center" vertical="center"/>
    </xf>
    <xf numFmtId="0" fontId="5" fillId="0" borderId="0" xfId="0" applyFont="1" applyAlignment="1" applyProtection="1">
      <alignment horizontal="right" vertical="center" wrapText="1"/>
    </xf>
    <xf numFmtId="0" fontId="5" fillId="0" borderId="68" xfId="0" applyFont="1" applyBorder="1" applyAlignment="1" applyProtection="1">
      <alignment horizontal="right" vertical="center" wrapText="1"/>
    </xf>
    <xf numFmtId="0" fontId="5" fillId="3" borderId="26" xfId="0" applyFont="1" applyFill="1" applyBorder="1" applyAlignment="1" applyProtection="1">
      <alignment horizontal="center" vertical="center" textRotation="90"/>
    </xf>
    <xf numFmtId="0" fontId="5" fillId="3" borderId="43" xfId="0" applyFont="1" applyFill="1" applyBorder="1" applyAlignment="1" applyProtection="1">
      <alignment horizontal="center" vertical="center" textRotation="90"/>
    </xf>
    <xf numFmtId="0" fontId="5" fillId="3" borderId="44" xfId="0" applyFont="1" applyFill="1" applyBorder="1" applyAlignment="1" applyProtection="1">
      <alignment horizontal="center" vertical="center" textRotation="90"/>
    </xf>
    <xf numFmtId="0" fontId="2" fillId="3" borderId="72" xfId="0" applyFont="1" applyFill="1" applyBorder="1" applyAlignment="1" applyProtection="1">
      <alignment horizontal="center" vertical="center" textRotation="90"/>
    </xf>
    <xf numFmtId="0" fontId="2" fillId="3" borderId="23" xfId="0" applyFont="1" applyFill="1" applyBorder="1" applyAlignment="1" applyProtection="1">
      <alignment horizontal="center" vertical="center" textRotation="90"/>
    </xf>
    <xf numFmtId="0" fontId="2" fillId="3" borderId="34" xfId="0" applyFont="1" applyFill="1" applyBorder="1" applyAlignment="1" applyProtection="1">
      <alignment horizontal="center" vertical="center" textRotation="90"/>
    </xf>
    <xf numFmtId="0" fontId="2" fillId="3" borderId="27" xfId="0" applyFont="1" applyFill="1" applyBorder="1" applyAlignment="1" applyProtection="1">
      <alignment horizontal="center" vertical="center" textRotation="90"/>
    </xf>
    <xf numFmtId="0" fontId="5" fillId="0" borderId="12"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5" fillId="0" borderId="14"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5" fillId="0" borderId="0" xfId="0" applyFont="1" applyBorder="1" applyAlignment="1" applyProtection="1">
      <alignment horizontal="left" vertical="center"/>
      <protection locked="0"/>
    </xf>
    <xf numFmtId="0" fontId="5" fillId="0" borderId="16" xfId="0" applyFont="1" applyBorder="1" applyAlignment="1" applyProtection="1">
      <alignment horizontal="left" vertical="center"/>
      <protection locked="0"/>
    </xf>
    <xf numFmtId="0" fontId="3" fillId="0" borderId="43" xfId="0" applyFont="1" applyBorder="1" applyAlignment="1" applyProtection="1">
      <alignment vertical="center" wrapText="1"/>
      <protection locked="0"/>
    </xf>
    <xf numFmtId="0" fontId="3" fillId="0" borderId="0" xfId="0" applyFont="1" applyBorder="1" applyAlignment="1" applyProtection="1">
      <alignment vertical="center" wrapText="1"/>
      <protection locked="0"/>
    </xf>
    <xf numFmtId="0" fontId="3" fillId="0" borderId="34" xfId="0" applyFont="1" applyBorder="1" applyAlignment="1" applyProtection="1">
      <alignment vertical="center" wrapText="1"/>
      <protection locked="0"/>
    </xf>
    <xf numFmtId="0" fontId="3" fillId="0" borderId="44" xfId="0" applyFont="1" applyBorder="1" applyAlignment="1" applyProtection="1">
      <alignment vertical="center" wrapText="1"/>
      <protection locked="0"/>
    </xf>
    <xf numFmtId="0" fontId="3" fillId="0" borderId="24" xfId="0" applyFont="1" applyBorder="1" applyAlignment="1" applyProtection="1">
      <alignment vertical="center" wrapText="1"/>
      <protection locked="0"/>
    </xf>
    <xf numFmtId="0" fontId="3" fillId="0" borderId="27" xfId="0" applyFont="1" applyBorder="1" applyAlignment="1" applyProtection="1">
      <alignment vertical="center" wrapText="1"/>
      <protection locked="0"/>
    </xf>
    <xf numFmtId="0" fontId="5" fillId="2" borderId="2"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3" borderId="20" xfId="0" applyFont="1" applyFill="1" applyBorder="1" applyAlignment="1" applyProtection="1">
      <alignment horizontal="center" vertical="center" textRotation="90"/>
    </xf>
    <xf numFmtId="0" fontId="5" fillId="3" borderId="4" xfId="0" applyFont="1" applyFill="1" applyBorder="1" applyAlignment="1" applyProtection="1">
      <alignment horizontal="center" vertical="center" textRotation="90"/>
    </xf>
    <xf numFmtId="0" fontId="5" fillId="3" borderId="9" xfId="0" applyFont="1" applyFill="1" applyBorder="1" applyAlignment="1" applyProtection="1">
      <alignment horizontal="center" vertical="center" textRotation="90"/>
    </xf>
    <xf numFmtId="0" fontId="5" fillId="3" borderId="7" xfId="0" applyFont="1" applyFill="1" applyBorder="1" applyAlignment="1" applyProtection="1">
      <alignment horizontal="center" vertical="center" textRotation="90"/>
    </xf>
    <xf numFmtId="0" fontId="5" fillId="3" borderId="11" xfId="0" applyFont="1" applyFill="1" applyBorder="1" applyAlignment="1" applyProtection="1">
      <alignment horizontal="center" vertical="center" textRotation="90"/>
    </xf>
    <xf numFmtId="0" fontId="2" fillId="3" borderId="7" xfId="0" applyFont="1" applyFill="1" applyBorder="1" applyAlignment="1" applyProtection="1">
      <alignment horizontal="center" vertical="center" textRotation="90"/>
    </xf>
    <xf numFmtId="0" fontId="2" fillId="3" borderId="8" xfId="0" applyFont="1" applyFill="1" applyBorder="1" applyAlignment="1" applyProtection="1">
      <alignment horizontal="center" vertical="center" textRotation="90"/>
    </xf>
    <xf numFmtId="0" fontId="2" fillId="3" borderId="9" xfId="0" applyFont="1" applyFill="1" applyBorder="1" applyAlignment="1" applyProtection="1">
      <alignment horizontal="center" vertical="center" textRotation="90"/>
    </xf>
    <xf numFmtId="0" fontId="0" fillId="0" borderId="117" xfId="0" applyBorder="1" applyAlignment="1" applyProtection="1">
      <alignment horizontal="left" vertical="top" wrapText="1"/>
    </xf>
    <xf numFmtId="0" fontId="0" fillId="0" borderId="124" xfId="0" applyBorder="1" applyAlignment="1" applyProtection="1">
      <alignment horizontal="left" vertical="top" wrapText="1"/>
    </xf>
    <xf numFmtId="0" fontId="0" fillId="0" borderId="127" xfId="0" applyBorder="1" applyAlignment="1" applyProtection="1">
      <alignment horizontal="left" vertical="top" wrapText="1"/>
    </xf>
    <xf numFmtId="0" fontId="0" fillId="0" borderId="125"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128" xfId="0" applyBorder="1" applyAlignment="1" applyProtection="1">
      <alignment horizontal="left" vertical="top" wrapText="1"/>
    </xf>
    <xf numFmtId="0" fontId="0" fillId="0" borderId="126" xfId="0" applyBorder="1" applyAlignment="1" applyProtection="1">
      <alignment horizontal="left" vertical="top" wrapText="1"/>
    </xf>
    <xf numFmtId="0" fontId="0" fillId="0" borderId="67" xfId="0" applyBorder="1" applyAlignment="1" applyProtection="1">
      <alignment horizontal="left" vertical="top" wrapText="1"/>
    </xf>
    <xf numFmtId="0" fontId="0" fillId="0" borderId="129" xfId="0" applyBorder="1" applyAlignment="1" applyProtection="1">
      <alignment horizontal="left" vertical="top" wrapText="1"/>
    </xf>
    <xf numFmtId="0" fontId="3" fillId="0" borderId="77" xfId="0" applyFont="1" applyBorder="1" applyAlignment="1" applyProtection="1">
      <alignment horizontal="right" vertical="center"/>
    </xf>
    <xf numFmtId="0" fontId="3" fillId="0" borderId="79" xfId="0" applyFont="1" applyBorder="1" applyAlignment="1" applyProtection="1">
      <alignment horizontal="right" vertical="center"/>
    </xf>
    <xf numFmtId="0" fontId="2" fillId="3" borderId="87" xfId="0" applyFont="1" applyFill="1" applyBorder="1" applyAlignment="1" applyProtection="1">
      <alignment horizontal="center" vertical="center" textRotation="90" wrapText="1"/>
    </xf>
    <xf numFmtId="0" fontId="2" fillId="3" borderId="88" xfId="0" applyFont="1" applyFill="1" applyBorder="1" applyAlignment="1" applyProtection="1">
      <alignment horizontal="center" vertical="center" textRotation="90" wrapText="1"/>
    </xf>
    <xf numFmtId="0" fontId="2" fillId="3" borderId="89" xfId="0" applyFont="1" applyFill="1" applyBorder="1" applyAlignment="1" applyProtection="1">
      <alignment horizontal="center" vertical="center" textRotation="90" wrapText="1"/>
    </xf>
    <xf numFmtId="0" fontId="8" fillId="0" borderId="0" xfId="0" applyFont="1" applyAlignment="1" applyProtection="1">
      <alignment horizontal="center" vertical="center"/>
    </xf>
    <xf numFmtId="0" fontId="3" fillId="0" borderId="43"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34" xfId="0" applyFont="1" applyBorder="1" applyAlignment="1" applyProtection="1">
      <alignment horizontal="left" vertical="center" wrapText="1"/>
      <protection locked="0"/>
    </xf>
    <xf numFmtId="0" fontId="3" fillId="0" borderId="44" xfId="0" applyFont="1" applyBorder="1" applyAlignment="1" applyProtection="1">
      <alignment horizontal="left" vertical="center" wrapText="1"/>
      <protection locked="0"/>
    </xf>
    <xf numFmtId="0" fontId="3" fillId="0" borderId="24"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5" fillId="3" borderId="121" xfId="0" applyFont="1" applyFill="1" applyBorder="1" applyAlignment="1" applyProtection="1">
      <alignment horizontal="center" vertical="center" textRotation="90"/>
    </xf>
    <xf numFmtId="0" fontId="5" fillId="3" borderId="122" xfId="0" applyFont="1" applyFill="1" applyBorder="1" applyAlignment="1" applyProtection="1">
      <alignment horizontal="center" vertical="center" textRotation="90"/>
    </xf>
    <xf numFmtId="0" fontId="5" fillId="3" borderId="123" xfId="0" applyFont="1" applyFill="1" applyBorder="1" applyAlignment="1" applyProtection="1">
      <alignment horizontal="center" vertical="center" textRotation="90"/>
    </xf>
    <xf numFmtId="0" fontId="3" fillId="0" borderId="51" xfId="0" applyFont="1" applyBorder="1" applyAlignment="1" applyProtection="1">
      <alignment horizontal="right" vertical="center"/>
    </xf>
    <xf numFmtId="0" fontId="3" fillId="0" borderId="74" xfId="0" applyFont="1" applyBorder="1" applyAlignment="1" applyProtection="1">
      <alignment horizontal="right" vertical="center"/>
    </xf>
    <xf numFmtId="0" fontId="3" fillId="0" borderId="75" xfId="0" applyFont="1" applyBorder="1" applyAlignment="1" applyProtection="1">
      <alignment horizontal="right" vertical="center"/>
    </xf>
    <xf numFmtId="0" fontId="3" fillId="0" borderId="76" xfId="0" applyFont="1" applyBorder="1" applyAlignment="1" applyProtection="1">
      <alignment horizontal="right" vertical="center"/>
    </xf>
    <xf numFmtId="0" fontId="3" fillId="0" borderId="78" xfId="0" applyFont="1" applyBorder="1" applyAlignment="1" applyProtection="1">
      <alignment horizontal="right" vertical="center"/>
    </xf>
    <xf numFmtId="0" fontId="3" fillId="0" borderId="80" xfId="0" applyFont="1" applyBorder="1" applyAlignment="1" applyProtection="1">
      <alignment horizontal="right" vertical="center"/>
    </xf>
    <xf numFmtId="0" fontId="3" fillId="0" borderId="81" xfId="0" applyFont="1" applyBorder="1" applyAlignment="1" applyProtection="1">
      <alignment horizontal="right" vertical="center"/>
    </xf>
    <xf numFmtId="0" fontId="5" fillId="0" borderId="26" xfId="0" applyFont="1" applyBorder="1" applyAlignment="1" applyProtection="1">
      <alignment horizontal="left" vertical="center" wrapText="1"/>
      <protection locked="0"/>
    </xf>
    <xf numFmtId="0" fontId="5" fillId="0" borderId="25" xfId="0" applyFont="1" applyBorder="1" applyAlignment="1" applyProtection="1">
      <alignment horizontal="left" vertical="center" wrapText="1"/>
      <protection locked="0"/>
    </xf>
    <xf numFmtId="0" fontId="5" fillId="0" borderId="48" xfId="0" applyFont="1" applyBorder="1" applyAlignment="1" applyProtection="1">
      <alignment horizontal="left" vertical="center" wrapText="1"/>
      <protection locked="0"/>
    </xf>
    <xf numFmtId="0" fontId="5" fillId="0" borderId="43" xfId="0" applyFont="1" applyBorder="1" applyAlignment="1" applyProtection="1">
      <alignment horizontal="left" vertical="center" wrapText="1"/>
      <protection locked="0"/>
    </xf>
    <xf numFmtId="0" fontId="5" fillId="0" borderId="0" xfId="0" applyFont="1" applyBorder="1" applyAlignment="1" applyProtection="1">
      <alignment horizontal="left" vertical="center" wrapText="1"/>
      <protection locked="0"/>
    </xf>
    <xf numFmtId="0" fontId="5" fillId="0" borderId="34" xfId="0" applyFont="1" applyBorder="1" applyAlignment="1" applyProtection="1">
      <alignment horizontal="left" vertical="center" wrapText="1"/>
      <protection locked="0"/>
    </xf>
    <xf numFmtId="0" fontId="5" fillId="0" borderId="44" xfId="0" applyFont="1" applyBorder="1" applyAlignment="1" applyProtection="1">
      <alignment horizontal="left" vertical="center" wrapText="1"/>
      <protection locked="0"/>
    </xf>
    <xf numFmtId="0" fontId="5" fillId="0" borderId="24" xfId="0" applyFont="1" applyBorder="1" applyAlignment="1" applyProtection="1">
      <alignment horizontal="left" vertical="center" wrapText="1"/>
      <protection locked="0"/>
    </xf>
    <xf numFmtId="0" fontId="5" fillId="0" borderId="27" xfId="0" applyFont="1" applyBorder="1" applyAlignment="1" applyProtection="1">
      <alignment horizontal="left" vertical="center" wrapText="1"/>
      <protection locked="0"/>
    </xf>
    <xf numFmtId="0" fontId="5" fillId="3" borderId="8" xfId="0" applyFont="1" applyFill="1" applyBorder="1" applyAlignment="1" applyProtection="1">
      <alignment horizontal="center" vertical="center" textRotation="90"/>
    </xf>
    <xf numFmtId="0" fontId="5" fillId="2" borderId="20" xfId="0" applyFont="1" applyFill="1" applyBorder="1" applyAlignment="1" applyProtection="1">
      <alignment horizontal="center" vertical="center"/>
    </xf>
    <xf numFmtId="0" fontId="5" fillId="2" borderId="46" xfId="0" applyFont="1" applyFill="1" applyBorder="1" applyAlignment="1" applyProtection="1">
      <alignment horizontal="center" vertical="center"/>
    </xf>
    <xf numFmtId="0" fontId="5" fillId="2" borderId="47" xfId="0" applyFont="1" applyFill="1" applyBorder="1" applyAlignment="1" applyProtection="1">
      <alignment horizontal="center" vertical="center"/>
    </xf>
    <xf numFmtId="0" fontId="14" fillId="7" borderId="121" xfId="0" applyFont="1" applyFill="1" applyBorder="1" applyAlignment="1" applyProtection="1">
      <alignment horizontal="center" vertical="center" textRotation="90"/>
    </xf>
    <xf numFmtId="0" fontId="14" fillId="7" borderId="122" xfId="0" applyFont="1" applyFill="1" applyBorder="1" applyAlignment="1" applyProtection="1">
      <alignment horizontal="center" vertical="center" textRotation="90"/>
    </xf>
    <xf numFmtId="0" fontId="14" fillId="7" borderId="123" xfId="0" applyFont="1" applyFill="1" applyBorder="1" applyAlignment="1" applyProtection="1">
      <alignment horizontal="center" vertical="center" textRotation="90"/>
    </xf>
    <xf numFmtId="0" fontId="6" fillId="0" borderId="97" xfId="0" applyFont="1" applyBorder="1" applyAlignment="1" applyProtection="1">
      <alignment horizontal="left" vertical="center"/>
      <protection locked="0"/>
    </xf>
    <xf numFmtId="0" fontId="14" fillId="7" borderId="7" xfId="0" applyFont="1" applyFill="1" applyBorder="1" applyAlignment="1" applyProtection="1">
      <alignment horizontal="center" vertical="center" textRotation="90"/>
    </xf>
    <xf numFmtId="0" fontId="14" fillId="7" borderId="8" xfId="0" applyFont="1" applyFill="1" applyBorder="1" applyAlignment="1" applyProtection="1">
      <alignment horizontal="center" vertical="center" textRotation="90"/>
    </xf>
    <xf numFmtId="0" fontId="14" fillId="7" borderId="9" xfId="0" applyFont="1" applyFill="1" applyBorder="1" applyAlignment="1" applyProtection="1">
      <alignment horizontal="center" vertical="center" textRotation="90"/>
    </xf>
    <xf numFmtId="0" fontId="6" fillId="0" borderId="130" xfId="0" applyFont="1" applyBorder="1" applyAlignment="1" applyProtection="1">
      <alignment horizontal="left" vertical="center"/>
      <protection locked="0"/>
    </xf>
    <xf numFmtId="0" fontId="6" fillId="0" borderId="131" xfId="0" applyFont="1" applyBorder="1" applyAlignment="1" applyProtection="1">
      <alignment horizontal="left" vertical="center"/>
      <protection locked="0"/>
    </xf>
    <xf numFmtId="0" fontId="6" fillId="0" borderId="120" xfId="0" applyFont="1" applyBorder="1" applyAlignment="1" applyProtection="1">
      <alignment horizontal="left" vertical="top"/>
    </xf>
    <xf numFmtId="0" fontId="6" fillId="0" borderId="70" xfId="0" applyFont="1" applyBorder="1" applyAlignment="1" applyProtection="1">
      <alignment horizontal="left" vertical="top"/>
    </xf>
    <xf numFmtId="0" fontId="6" fillId="0" borderId="44" xfId="0" applyFont="1" applyBorder="1" applyAlignment="1" applyProtection="1">
      <alignment horizontal="left" vertical="top"/>
    </xf>
    <xf numFmtId="0" fontId="6" fillId="0" borderId="24" xfId="0" applyFont="1" applyBorder="1" applyAlignment="1" applyProtection="1">
      <alignment horizontal="left" vertical="top"/>
    </xf>
    <xf numFmtId="0" fontId="6" fillId="0" borderId="70" xfId="0" applyFont="1" applyBorder="1" applyAlignment="1" applyProtection="1">
      <alignment horizontal="left" vertical="top" wrapText="1"/>
      <protection locked="0"/>
    </xf>
    <xf numFmtId="0" fontId="6" fillId="0" borderId="119" xfId="0" applyFont="1" applyBorder="1" applyAlignment="1" applyProtection="1">
      <alignment horizontal="left" vertical="top" wrapText="1"/>
      <protection locked="0"/>
    </xf>
    <xf numFmtId="0" fontId="6" fillId="0" borderId="24" xfId="0" applyFont="1" applyBorder="1" applyAlignment="1" applyProtection="1">
      <alignment horizontal="left" vertical="top" wrapText="1"/>
      <protection locked="0"/>
    </xf>
    <xf numFmtId="0" fontId="6" fillId="0" borderId="27" xfId="0" applyFont="1" applyBorder="1" applyAlignment="1" applyProtection="1">
      <alignment horizontal="left" vertical="top" wrapText="1"/>
      <protection locked="0"/>
    </xf>
    <xf numFmtId="0" fontId="6" fillId="0" borderId="90" xfId="0" applyFont="1" applyBorder="1" applyAlignment="1" applyProtection="1">
      <alignment horizontal="left" vertical="center"/>
      <protection locked="0"/>
    </xf>
    <xf numFmtId="0" fontId="6" fillId="0" borderId="93" xfId="0" applyFont="1" applyBorder="1" applyAlignment="1" applyProtection="1">
      <alignment horizontal="left" vertical="center"/>
      <protection locked="0"/>
    </xf>
    <xf numFmtId="0" fontId="6" fillId="7" borderId="139" xfId="0" applyFont="1" applyFill="1" applyBorder="1" applyAlignment="1" applyProtection="1">
      <alignment horizontal="center" vertical="center"/>
    </xf>
    <xf numFmtId="0" fontId="6" fillId="7" borderId="140" xfId="0" applyFont="1" applyFill="1" applyBorder="1" applyAlignment="1" applyProtection="1">
      <alignment horizontal="center" vertical="center"/>
    </xf>
    <xf numFmtId="0" fontId="6" fillId="0" borderId="126" xfId="0" applyFont="1" applyBorder="1" applyAlignment="1" applyProtection="1">
      <alignment horizontal="left" vertical="center"/>
      <protection locked="0"/>
    </xf>
    <xf numFmtId="0" fontId="6" fillId="0" borderId="149" xfId="0" applyFont="1" applyBorder="1" applyAlignment="1" applyProtection="1">
      <alignment horizontal="left" vertical="center"/>
      <protection locked="0"/>
    </xf>
    <xf numFmtId="0" fontId="6" fillId="0" borderId="116" xfId="0" applyFont="1" applyBorder="1" applyAlignment="1" applyProtection="1">
      <alignment horizontal="left" vertical="center"/>
      <protection locked="0"/>
    </xf>
    <xf numFmtId="0" fontId="6" fillId="0" borderId="118" xfId="0" applyFont="1" applyBorder="1" applyAlignment="1" applyProtection="1">
      <alignment horizontal="left" vertical="center"/>
      <protection locked="0"/>
    </xf>
    <xf numFmtId="0" fontId="19" fillId="0" borderId="0" xfId="0" applyFont="1" applyFill="1" applyBorder="1" applyAlignment="1" applyProtection="1">
      <alignment horizontal="center" vertical="center" textRotation="90"/>
    </xf>
    <xf numFmtId="164" fontId="6" fillId="0" borderId="116" xfId="0" applyNumberFormat="1" applyFont="1" applyBorder="1" applyAlignment="1" applyProtection="1">
      <alignment horizontal="left" vertical="center"/>
      <protection locked="0"/>
    </xf>
    <xf numFmtId="164" fontId="6" fillId="0" borderId="118" xfId="0" applyNumberFormat="1" applyFont="1" applyBorder="1" applyAlignment="1" applyProtection="1">
      <alignment horizontal="left" vertical="center"/>
      <protection locked="0"/>
    </xf>
    <xf numFmtId="0" fontId="14" fillId="11" borderId="121" xfId="0" applyFont="1" applyFill="1" applyBorder="1" applyAlignment="1" applyProtection="1">
      <alignment horizontal="center" vertical="center" textRotation="90"/>
    </xf>
    <xf numFmtId="0" fontId="14" fillId="11" borderId="122" xfId="0" applyFont="1" applyFill="1" applyBorder="1" applyAlignment="1" applyProtection="1">
      <alignment horizontal="center" vertical="center" textRotation="90"/>
    </xf>
    <xf numFmtId="0" fontId="12" fillId="0" borderId="0" xfId="0" applyFont="1" applyAlignment="1" applyProtection="1">
      <alignment horizontal="center" vertical="center"/>
    </xf>
    <xf numFmtId="0" fontId="1" fillId="0" borderId="12" xfId="0" applyFont="1" applyBorder="1" applyAlignment="1" applyProtection="1">
      <alignment horizontal="left" vertical="center"/>
      <protection locked="0"/>
    </xf>
    <xf numFmtId="0" fontId="1" fillId="0" borderId="13"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6" fillId="0" borderId="117" xfId="0" applyFont="1" applyBorder="1" applyAlignment="1" applyProtection="1">
      <alignment horizontal="left" vertical="center" wrapText="1"/>
    </xf>
    <xf numFmtId="0" fontId="6" fillId="0" borderId="124" xfId="0" applyFont="1" applyBorder="1" applyAlignment="1" applyProtection="1">
      <alignment horizontal="left" vertical="center" wrapText="1"/>
    </xf>
    <xf numFmtId="0" fontId="6" fillId="0" borderId="127" xfId="0" applyFont="1" applyBorder="1" applyAlignment="1" applyProtection="1">
      <alignment horizontal="left" vertical="center" wrapText="1"/>
    </xf>
    <xf numFmtId="0" fontId="6" fillId="0" borderId="125"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6" fillId="0" borderId="128" xfId="0" applyFont="1" applyBorder="1" applyAlignment="1" applyProtection="1">
      <alignment horizontal="left" vertical="center" wrapText="1"/>
    </xf>
    <xf numFmtId="0" fontId="6" fillId="0" borderId="126" xfId="0" applyFont="1" applyBorder="1" applyAlignment="1" applyProtection="1">
      <alignment horizontal="left" vertical="center" wrapText="1"/>
    </xf>
    <xf numFmtId="0" fontId="6" fillId="0" borderId="67" xfId="0" applyFont="1" applyBorder="1" applyAlignment="1" applyProtection="1">
      <alignment horizontal="left" vertical="center" wrapText="1"/>
    </xf>
    <xf numFmtId="0" fontId="6" fillId="0" borderId="129" xfId="0" applyFont="1" applyBorder="1" applyAlignment="1" applyProtection="1">
      <alignment horizontal="left" vertical="center" wrapText="1"/>
    </xf>
    <xf numFmtId="0" fontId="1" fillId="0" borderId="15" xfId="0" applyFont="1" applyBorder="1" applyAlignment="1" applyProtection="1">
      <alignment horizontal="left" vertical="center"/>
      <protection locked="0"/>
    </xf>
    <xf numFmtId="0" fontId="1" fillId="0" borderId="0" xfId="0" applyFont="1" applyBorder="1" applyAlignment="1" applyProtection="1">
      <alignment horizontal="left" vertical="center"/>
      <protection locked="0"/>
    </xf>
    <xf numFmtId="0" fontId="1" fillId="0" borderId="125" xfId="0" applyFont="1" applyBorder="1" applyAlignment="1" applyProtection="1">
      <alignment horizontal="left" vertical="center"/>
      <protection locked="0"/>
    </xf>
    <xf numFmtId="0" fontId="14" fillId="7" borderId="20" xfId="0" applyFont="1" applyFill="1" applyBorder="1" applyAlignment="1" applyProtection="1">
      <alignment horizontal="center" vertical="center"/>
    </xf>
    <xf numFmtId="0" fontId="14" fillId="7" borderId="21" xfId="0" applyFont="1" applyFill="1" applyBorder="1" applyAlignment="1" applyProtection="1">
      <alignment horizontal="center" vertical="center"/>
    </xf>
    <xf numFmtId="0" fontId="14" fillId="7" borderId="22" xfId="0" applyFont="1" applyFill="1" applyBorder="1" applyAlignment="1" applyProtection="1">
      <alignment horizontal="center" vertical="center"/>
    </xf>
    <xf numFmtId="0" fontId="6" fillId="0" borderId="95" xfId="0" applyFont="1" applyBorder="1" applyAlignment="1" applyProtection="1">
      <alignment horizontal="left" vertical="center"/>
      <protection locked="0"/>
    </xf>
    <xf numFmtId="0" fontId="6" fillId="0" borderId="96" xfId="0" applyFont="1" applyBorder="1" applyAlignment="1" applyProtection="1">
      <alignment horizontal="left" vertical="center"/>
      <protection locked="0"/>
    </xf>
    <xf numFmtId="0" fontId="6" fillId="0" borderId="116" xfId="0" applyFont="1" applyBorder="1" applyAlignment="1" applyProtection="1">
      <alignment horizontal="center" vertical="center"/>
      <protection locked="0"/>
    </xf>
    <xf numFmtId="0" fontId="6" fillId="0" borderId="156" xfId="0" applyFont="1" applyBorder="1" applyAlignment="1" applyProtection="1">
      <alignment horizontal="center" vertical="center"/>
      <protection locked="0"/>
    </xf>
    <xf numFmtId="0" fontId="5" fillId="3" borderId="134" xfId="0" applyFont="1" applyFill="1" applyBorder="1" applyAlignment="1" applyProtection="1">
      <alignment horizontal="center" vertical="center" textRotation="90"/>
    </xf>
    <xf numFmtId="0" fontId="5" fillId="2" borderId="138" xfId="0" applyFont="1" applyFill="1" applyBorder="1" applyAlignment="1" applyProtection="1">
      <alignment horizontal="center" vertical="center"/>
    </xf>
    <xf numFmtId="0" fontId="5" fillId="2" borderId="139" xfId="0" applyFont="1" applyFill="1" applyBorder="1" applyAlignment="1" applyProtection="1">
      <alignment horizontal="center" vertical="center"/>
    </xf>
    <xf numFmtId="0" fontId="2" fillId="3" borderId="121" xfId="0" applyFont="1" applyFill="1" applyBorder="1" applyAlignment="1" applyProtection="1">
      <alignment horizontal="center" vertical="center" textRotation="90"/>
    </xf>
    <xf numFmtId="0" fontId="2" fillId="3" borderId="122" xfId="0" applyFont="1" applyFill="1" applyBorder="1" applyAlignment="1" applyProtection="1">
      <alignment horizontal="center" vertical="center" textRotation="90"/>
    </xf>
    <xf numFmtId="0" fontId="2" fillId="3" borderId="123" xfId="0" applyFont="1" applyFill="1" applyBorder="1" applyAlignment="1" applyProtection="1">
      <alignment horizontal="center" vertical="center" textRotation="90"/>
    </xf>
    <xf numFmtId="0" fontId="5" fillId="2" borderId="21" xfId="0" applyFont="1" applyFill="1" applyBorder="1" applyAlignment="1" applyProtection="1">
      <alignment horizontal="center" vertical="center"/>
    </xf>
    <xf numFmtId="0" fontId="3" fillId="0" borderId="141" xfId="0" applyFont="1" applyBorder="1" applyAlignment="1" applyProtection="1">
      <alignment horizontal="left" vertical="center" wrapText="1"/>
      <protection locked="0"/>
    </xf>
    <xf numFmtId="0" fontId="3" fillId="0" borderId="70" xfId="0" applyFont="1" applyBorder="1" applyAlignment="1" applyProtection="1">
      <alignment horizontal="left" vertical="center" wrapText="1"/>
      <protection locked="0"/>
    </xf>
    <xf numFmtId="0" fontId="3" fillId="0" borderId="142" xfId="0" applyFont="1" applyBorder="1" applyAlignment="1" applyProtection="1">
      <alignment horizontal="left" vertical="center" wrapText="1"/>
      <protection locked="0"/>
    </xf>
    <xf numFmtId="0" fontId="3" fillId="0" borderId="143"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cellXfs>
  <cellStyles count="1">
    <cellStyle name="Normal" xfId="0" builtinId="0"/>
  </cellStyles>
  <dxfs count="112">
    <dxf>
      <font>
        <color theme="0"/>
      </font>
      <fill>
        <patternFill>
          <bgColor theme="3"/>
        </patternFill>
      </fill>
    </dxf>
    <dxf>
      <font>
        <color auto="1"/>
      </font>
      <fill>
        <patternFill>
          <bgColor rgb="FFFFC000"/>
        </patternFill>
      </fill>
    </dxf>
    <dxf>
      <fill>
        <patternFill>
          <bgColor rgb="FFFFFF00"/>
        </patternFill>
      </fill>
    </dxf>
    <dxf>
      <fill>
        <patternFill>
          <bgColor theme="3" tint="0.59996337778862885"/>
        </patternFill>
      </fill>
    </dxf>
    <dxf>
      <font>
        <color theme="0"/>
      </font>
      <fill>
        <patternFill>
          <bgColor theme="3"/>
        </patternFill>
      </fill>
    </dxf>
    <dxf>
      <font>
        <color auto="1"/>
      </font>
      <fill>
        <patternFill>
          <bgColor rgb="FFFFC000"/>
        </patternFill>
      </fill>
    </dxf>
    <dxf>
      <fill>
        <patternFill>
          <bgColor rgb="FFFFFF00"/>
        </patternFill>
      </fill>
    </dxf>
    <dxf>
      <fill>
        <patternFill>
          <bgColor theme="3" tint="0.59996337778862885"/>
        </patternFill>
      </fill>
    </dxf>
    <dxf>
      <font>
        <color theme="0"/>
      </font>
      <fill>
        <patternFill>
          <bgColor theme="3"/>
        </patternFill>
      </fill>
    </dxf>
    <dxf>
      <font>
        <color auto="1"/>
      </font>
      <fill>
        <patternFill>
          <bgColor rgb="FFFFC000"/>
        </patternFill>
      </fill>
    </dxf>
    <dxf>
      <fill>
        <patternFill>
          <bgColor rgb="FFFFFF00"/>
        </patternFill>
      </fill>
    </dxf>
    <dxf>
      <fill>
        <patternFill>
          <bgColor theme="3" tint="0.59996337778862885"/>
        </patternFill>
      </fill>
    </dxf>
    <dxf>
      <font>
        <color theme="0"/>
      </font>
      <fill>
        <patternFill>
          <bgColor theme="3"/>
        </patternFill>
      </fill>
    </dxf>
    <dxf>
      <font>
        <color auto="1"/>
      </font>
      <fill>
        <patternFill>
          <bgColor rgb="FFFFC000"/>
        </patternFill>
      </fill>
    </dxf>
    <dxf>
      <fill>
        <patternFill>
          <bgColor rgb="FFFFFF00"/>
        </patternFill>
      </fill>
    </dxf>
    <dxf>
      <fill>
        <patternFill>
          <bgColor theme="3" tint="0.59996337778862885"/>
        </patternFill>
      </fill>
    </dxf>
    <dxf>
      <font>
        <color theme="0"/>
      </font>
      <fill>
        <patternFill>
          <bgColor theme="3"/>
        </patternFill>
      </fill>
    </dxf>
    <dxf>
      <font>
        <color auto="1"/>
      </font>
      <fill>
        <patternFill>
          <bgColor rgb="FFFFC000"/>
        </patternFill>
      </fill>
    </dxf>
    <dxf>
      <fill>
        <patternFill>
          <bgColor rgb="FFFFFF00"/>
        </patternFill>
      </fill>
    </dxf>
    <dxf>
      <fill>
        <patternFill>
          <bgColor theme="3" tint="0.59996337778862885"/>
        </patternFill>
      </fill>
    </dxf>
    <dxf>
      <font>
        <color theme="0"/>
      </font>
      <fill>
        <patternFill>
          <bgColor theme="3"/>
        </patternFill>
      </fill>
    </dxf>
    <dxf>
      <font>
        <color auto="1"/>
      </font>
      <fill>
        <patternFill>
          <bgColor rgb="FFFFC000"/>
        </patternFill>
      </fill>
    </dxf>
    <dxf>
      <fill>
        <patternFill>
          <bgColor rgb="FFFFFF00"/>
        </patternFill>
      </fill>
    </dxf>
    <dxf>
      <fill>
        <patternFill>
          <bgColor theme="3" tint="0.59996337778862885"/>
        </patternFill>
      </fill>
    </dxf>
    <dxf>
      <font>
        <color theme="0"/>
      </font>
      <fill>
        <patternFill>
          <bgColor theme="3"/>
        </patternFill>
      </fill>
    </dxf>
    <dxf>
      <font>
        <color auto="1"/>
      </font>
      <fill>
        <patternFill>
          <bgColor rgb="FFFFC000"/>
        </patternFill>
      </fill>
    </dxf>
    <dxf>
      <fill>
        <patternFill>
          <bgColor rgb="FFFFFF00"/>
        </patternFill>
      </fill>
    </dxf>
    <dxf>
      <fill>
        <patternFill>
          <bgColor theme="3" tint="0.59996337778862885"/>
        </patternFill>
      </fill>
    </dxf>
    <dxf>
      <font>
        <color theme="0"/>
      </font>
      <fill>
        <patternFill>
          <bgColor theme="3"/>
        </patternFill>
      </fill>
    </dxf>
    <dxf>
      <font>
        <color auto="1"/>
      </font>
      <fill>
        <patternFill>
          <bgColor rgb="FFFFC000"/>
        </patternFill>
      </fill>
    </dxf>
    <dxf>
      <fill>
        <patternFill>
          <bgColor rgb="FFFFFF00"/>
        </patternFill>
      </fill>
    </dxf>
    <dxf>
      <fill>
        <patternFill>
          <bgColor theme="3" tint="0.59996337778862885"/>
        </patternFill>
      </fill>
    </dxf>
    <dxf>
      <font>
        <color theme="0"/>
      </font>
      <fill>
        <patternFill>
          <bgColor theme="3"/>
        </patternFill>
      </fill>
    </dxf>
    <dxf>
      <font>
        <color auto="1"/>
      </font>
      <fill>
        <patternFill>
          <bgColor rgb="FFFFC000"/>
        </patternFill>
      </fill>
    </dxf>
    <dxf>
      <fill>
        <patternFill>
          <bgColor rgb="FFFFFF00"/>
        </patternFill>
      </fill>
    </dxf>
    <dxf>
      <fill>
        <patternFill>
          <bgColor theme="3" tint="0.59996337778862885"/>
        </patternFill>
      </fill>
    </dxf>
    <dxf>
      <font>
        <color theme="0"/>
      </font>
      <fill>
        <patternFill>
          <bgColor theme="3"/>
        </patternFill>
      </fill>
    </dxf>
    <dxf>
      <font>
        <color auto="1"/>
      </font>
      <fill>
        <patternFill>
          <bgColor rgb="FFFFC000"/>
        </patternFill>
      </fill>
    </dxf>
    <dxf>
      <fill>
        <patternFill>
          <bgColor rgb="FFFFFF00"/>
        </patternFill>
      </fill>
    </dxf>
    <dxf>
      <fill>
        <patternFill>
          <bgColor theme="3" tint="0.59996337778862885"/>
        </patternFill>
      </fill>
    </dxf>
    <dxf>
      <font>
        <color theme="0"/>
      </font>
      <fill>
        <patternFill>
          <bgColor theme="3"/>
        </patternFill>
      </fill>
    </dxf>
    <dxf>
      <font>
        <color auto="1"/>
      </font>
      <fill>
        <patternFill>
          <bgColor rgb="FFFFC000"/>
        </patternFill>
      </fill>
    </dxf>
    <dxf>
      <fill>
        <patternFill>
          <bgColor rgb="FFFFFF00"/>
        </patternFill>
      </fill>
    </dxf>
    <dxf>
      <fill>
        <patternFill>
          <bgColor theme="3" tint="0.59996337778862885"/>
        </patternFill>
      </fill>
    </dxf>
    <dxf>
      <font>
        <color theme="0"/>
      </font>
      <fill>
        <patternFill>
          <bgColor theme="3"/>
        </patternFill>
      </fill>
    </dxf>
    <dxf>
      <font>
        <color auto="1"/>
      </font>
      <fill>
        <patternFill>
          <bgColor rgb="FFFFC000"/>
        </patternFill>
      </fill>
    </dxf>
    <dxf>
      <fill>
        <patternFill>
          <bgColor rgb="FFFFFF00"/>
        </patternFill>
      </fill>
    </dxf>
    <dxf>
      <fill>
        <patternFill>
          <bgColor theme="3" tint="0.59996337778862885"/>
        </patternFill>
      </fill>
    </dxf>
    <dxf>
      <font>
        <color theme="0"/>
      </font>
      <fill>
        <patternFill>
          <bgColor theme="3"/>
        </patternFill>
      </fill>
    </dxf>
    <dxf>
      <font>
        <color auto="1"/>
      </font>
      <fill>
        <patternFill>
          <bgColor rgb="FFFFC000"/>
        </patternFill>
      </fill>
    </dxf>
    <dxf>
      <fill>
        <patternFill>
          <bgColor rgb="FFFFFF00"/>
        </patternFill>
      </fill>
    </dxf>
    <dxf>
      <fill>
        <patternFill>
          <bgColor theme="3" tint="0.59996337778862885"/>
        </patternFill>
      </fill>
    </dxf>
    <dxf>
      <font>
        <color theme="0"/>
      </font>
      <fill>
        <patternFill>
          <bgColor theme="3"/>
        </patternFill>
      </fill>
    </dxf>
    <dxf>
      <font>
        <color auto="1"/>
      </font>
      <fill>
        <patternFill>
          <bgColor rgb="FFFFC000"/>
        </patternFill>
      </fill>
    </dxf>
    <dxf>
      <fill>
        <patternFill>
          <bgColor rgb="FFFFFF00"/>
        </patternFill>
      </fill>
    </dxf>
    <dxf>
      <fill>
        <patternFill>
          <bgColor theme="3" tint="0.59996337778862885"/>
        </patternFill>
      </fill>
    </dxf>
    <dxf>
      <font>
        <color theme="0"/>
      </font>
      <fill>
        <patternFill>
          <bgColor theme="3"/>
        </patternFill>
      </fill>
    </dxf>
    <dxf>
      <font>
        <color theme="0"/>
      </font>
      <fill>
        <patternFill>
          <bgColor theme="3"/>
        </patternFill>
      </fill>
    </dxf>
    <dxf>
      <fill>
        <patternFill>
          <bgColor rgb="FFFFFF00"/>
        </patternFill>
      </fill>
    </dxf>
    <dxf>
      <fill>
        <patternFill>
          <bgColor theme="3" tint="0.59996337778862885"/>
        </patternFill>
      </fill>
    </dxf>
    <dxf>
      <font>
        <color theme="0"/>
      </font>
      <fill>
        <patternFill>
          <bgColor theme="3"/>
        </patternFill>
      </fill>
    </dxf>
    <dxf>
      <font>
        <color theme="0"/>
      </font>
      <fill>
        <patternFill>
          <bgColor theme="3"/>
        </patternFill>
      </fill>
    </dxf>
    <dxf>
      <fill>
        <patternFill>
          <bgColor rgb="FFFFFF00"/>
        </patternFill>
      </fill>
    </dxf>
    <dxf>
      <fill>
        <patternFill>
          <bgColor theme="3" tint="0.59996337778862885"/>
        </patternFill>
      </fill>
    </dxf>
    <dxf>
      <font>
        <color theme="0"/>
      </font>
      <fill>
        <patternFill>
          <bgColor theme="3"/>
        </patternFill>
      </fill>
    </dxf>
    <dxf>
      <font>
        <color theme="1"/>
      </font>
      <fill>
        <patternFill>
          <bgColor rgb="FFFFC000"/>
        </patternFill>
      </fill>
    </dxf>
    <dxf>
      <fill>
        <patternFill>
          <bgColor rgb="FFFFFF00"/>
        </patternFill>
      </fill>
    </dxf>
    <dxf>
      <fill>
        <patternFill>
          <bgColor theme="3" tint="0.59996337778862885"/>
        </patternFill>
      </fill>
    </dxf>
    <dxf>
      <font>
        <color theme="0"/>
      </font>
      <fill>
        <patternFill>
          <bgColor theme="3"/>
        </patternFill>
      </fill>
    </dxf>
    <dxf>
      <font>
        <color auto="1"/>
      </font>
      <fill>
        <patternFill>
          <bgColor rgb="FFFFC000"/>
        </patternFill>
      </fill>
    </dxf>
    <dxf>
      <fill>
        <patternFill>
          <bgColor rgb="FFFFFF00"/>
        </patternFill>
      </fill>
    </dxf>
    <dxf>
      <fill>
        <patternFill>
          <bgColor theme="3" tint="0.59996337778862885"/>
        </patternFill>
      </fill>
    </dxf>
    <dxf>
      <font>
        <color theme="0"/>
      </font>
      <fill>
        <patternFill>
          <bgColor theme="3"/>
        </patternFill>
      </fill>
    </dxf>
    <dxf>
      <font>
        <color auto="1"/>
      </font>
      <fill>
        <patternFill>
          <bgColor rgb="FFFFC000"/>
        </patternFill>
      </fill>
    </dxf>
    <dxf>
      <fill>
        <patternFill>
          <bgColor rgb="FFFFFF00"/>
        </patternFill>
      </fill>
    </dxf>
    <dxf>
      <fill>
        <patternFill>
          <bgColor theme="3" tint="0.59996337778862885"/>
        </patternFill>
      </fill>
    </dxf>
    <dxf>
      <font>
        <color theme="0"/>
      </font>
      <fill>
        <patternFill>
          <bgColor theme="3"/>
        </patternFill>
      </fill>
    </dxf>
    <dxf>
      <font>
        <color auto="1"/>
      </font>
      <fill>
        <patternFill>
          <bgColor rgb="FFFFC000"/>
        </patternFill>
      </fill>
    </dxf>
    <dxf>
      <fill>
        <patternFill>
          <bgColor rgb="FFFFFF00"/>
        </patternFill>
      </fill>
    </dxf>
    <dxf>
      <fill>
        <patternFill>
          <bgColor theme="3" tint="0.59996337778862885"/>
        </patternFill>
      </fill>
    </dxf>
    <dxf>
      <font>
        <color theme="0"/>
      </font>
      <fill>
        <patternFill>
          <bgColor theme="3"/>
        </patternFill>
      </fill>
    </dxf>
    <dxf>
      <font>
        <color auto="1"/>
      </font>
      <fill>
        <patternFill>
          <bgColor rgb="FFFFC000"/>
        </patternFill>
      </fill>
    </dxf>
    <dxf>
      <fill>
        <patternFill>
          <bgColor rgb="FFFFFF00"/>
        </patternFill>
      </fill>
    </dxf>
    <dxf>
      <fill>
        <patternFill>
          <bgColor theme="3" tint="0.59996337778862885"/>
        </patternFill>
      </fill>
    </dxf>
    <dxf>
      <font>
        <color theme="0"/>
      </font>
      <fill>
        <patternFill>
          <bgColor theme="3"/>
        </patternFill>
      </fill>
    </dxf>
    <dxf>
      <font>
        <color auto="1"/>
      </font>
      <fill>
        <patternFill>
          <bgColor rgb="FFFFC000"/>
        </patternFill>
      </fill>
    </dxf>
    <dxf>
      <fill>
        <patternFill>
          <bgColor rgb="FFFFFF00"/>
        </patternFill>
      </fill>
    </dxf>
    <dxf>
      <fill>
        <patternFill>
          <bgColor theme="3" tint="0.59996337778862885"/>
        </patternFill>
      </fill>
    </dxf>
    <dxf>
      <font>
        <color theme="0"/>
      </font>
      <fill>
        <patternFill>
          <bgColor theme="3"/>
        </patternFill>
      </fill>
    </dxf>
    <dxf>
      <font>
        <color auto="1"/>
      </font>
      <fill>
        <patternFill>
          <bgColor rgb="FFFFC000"/>
        </patternFill>
      </fill>
    </dxf>
    <dxf>
      <fill>
        <patternFill>
          <bgColor rgb="FFFFFF00"/>
        </patternFill>
      </fill>
    </dxf>
    <dxf>
      <fill>
        <patternFill>
          <bgColor theme="3" tint="0.59996337778862885"/>
        </patternFill>
      </fill>
    </dxf>
    <dxf>
      <font>
        <color theme="0"/>
      </font>
      <fill>
        <patternFill>
          <bgColor theme="3"/>
        </patternFill>
      </fill>
    </dxf>
    <dxf>
      <font>
        <color auto="1"/>
      </font>
      <fill>
        <patternFill>
          <bgColor rgb="FFFFC000"/>
        </patternFill>
      </fill>
    </dxf>
    <dxf>
      <fill>
        <patternFill>
          <bgColor rgb="FFFFFF00"/>
        </patternFill>
      </fill>
    </dxf>
    <dxf>
      <fill>
        <patternFill>
          <bgColor theme="3" tint="0.59996337778862885"/>
        </patternFill>
      </fill>
    </dxf>
    <dxf>
      <font>
        <color theme="0"/>
      </font>
      <fill>
        <patternFill>
          <bgColor theme="3"/>
        </patternFill>
      </fill>
    </dxf>
    <dxf>
      <font>
        <color auto="1"/>
      </font>
      <fill>
        <patternFill>
          <bgColor rgb="FFFFC000"/>
        </patternFill>
      </fill>
    </dxf>
    <dxf>
      <fill>
        <patternFill>
          <bgColor rgb="FFFFFF00"/>
        </patternFill>
      </fill>
    </dxf>
    <dxf>
      <fill>
        <patternFill>
          <bgColor theme="3" tint="0.59996337778862885"/>
        </patternFill>
      </fill>
    </dxf>
    <dxf>
      <font>
        <color theme="0"/>
      </font>
      <fill>
        <patternFill>
          <bgColor theme="3"/>
        </patternFill>
      </fill>
    </dxf>
    <dxf>
      <font>
        <color auto="1"/>
      </font>
      <fill>
        <patternFill>
          <bgColor rgb="FFFFC000"/>
        </patternFill>
      </fill>
    </dxf>
    <dxf>
      <fill>
        <patternFill>
          <bgColor rgb="FFFFFF00"/>
        </patternFill>
      </fill>
    </dxf>
    <dxf>
      <fill>
        <patternFill>
          <bgColor theme="3" tint="0.59996337778862885"/>
        </patternFill>
      </fill>
    </dxf>
    <dxf>
      <font>
        <color theme="0"/>
      </font>
      <fill>
        <patternFill>
          <bgColor theme="3"/>
        </patternFill>
      </fill>
    </dxf>
    <dxf>
      <font>
        <color auto="1"/>
      </font>
      <fill>
        <patternFill>
          <bgColor rgb="FFFFC000"/>
        </patternFill>
      </fill>
    </dxf>
    <dxf>
      <fill>
        <patternFill>
          <bgColor rgb="FFFFFF00"/>
        </patternFill>
      </fill>
    </dxf>
    <dxf>
      <fill>
        <patternFill>
          <bgColor theme="3" tint="0.59996337778862885"/>
        </patternFill>
      </fill>
    </dxf>
    <dxf>
      <font>
        <color theme="0"/>
      </font>
      <fill>
        <patternFill>
          <bgColor theme="3"/>
        </patternFill>
      </fill>
    </dxf>
    <dxf>
      <font>
        <color theme="0"/>
      </font>
      <fill>
        <patternFill>
          <bgColor theme="3"/>
        </patternFill>
      </fill>
    </dxf>
    <dxf>
      <fill>
        <patternFill>
          <bgColor rgb="FFFFFF00"/>
        </patternFill>
      </fill>
    </dxf>
    <dxf>
      <fill>
        <patternFill>
          <bgColor theme="3" tint="0.59996337778862885"/>
        </patternFill>
      </fill>
    </dxf>
  </dxfs>
  <tableStyles count="0" defaultTableStyle="TableStyleMedium2" defaultPivotStyle="PivotStyleLight16"/>
  <colors>
    <mruColors>
      <color rgb="FFFFFCBB"/>
      <color rgb="FFFFCC00"/>
      <color rgb="FFD8D8D8"/>
      <color rgb="FFA5A5A5"/>
      <color rgb="FFA50000"/>
      <color rgb="FFA5D8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35719</xdr:colOff>
      <xdr:row>8</xdr:row>
      <xdr:rowOff>118268</xdr:rowOff>
    </xdr:from>
    <xdr:to>
      <xdr:col>2</xdr:col>
      <xdr:colOff>163008</xdr:colOff>
      <xdr:row>9</xdr:row>
      <xdr:rowOff>181085</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5719" y="1870868"/>
          <a:ext cx="2095500" cy="3009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35719</xdr:colOff>
      <xdr:row>8</xdr:row>
      <xdr:rowOff>118268</xdr:rowOff>
    </xdr:from>
    <xdr:to>
      <xdr:col>2</xdr:col>
      <xdr:colOff>163008</xdr:colOff>
      <xdr:row>9</xdr:row>
      <xdr:rowOff>181085</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5719" y="1893382"/>
          <a:ext cx="2099830" cy="3052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95250</xdr:colOff>
      <xdr:row>5</xdr:row>
      <xdr:rowOff>105834</xdr:rowOff>
    </xdr:from>
    <xdr:ext cx="2247900" cy="264583"/>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356" b="21196"/>
        <a:stretch/>
      </xdr:blipFill>
      <xdr:spPr bwMode="auto">
        <a:xfrm>
          <a:off x="95250" y="1058334"/>
          <a:ext cx="2247900" cy="26458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45244</xdr:colOff>
      <xdr:row>7</xdr:row>
      <xdr:rowOff>61118</xdr:rowOff>
    </xdr:from>
    <xdr:to>
      <xdr:col>1</xdr:col>
      <xdr:colOff>1639383</xdr:colOff>
      <xdr:row>8</xdr:row>
      <xdr:rowOff>171560</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5244" y="1975643"/>
          <a:ext cx="2203739" cy="3009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0"/>
  <sheetViews>
    <sheetView showGridLines="0" tabSelected="1" view="pageLayout" zoomScaleNormal="120" zoomScaleSheetLayoutView="80" workbookViewId="0">
      <selection activeCell="B13" sqref="B13"/>
    </sheetView>
  </sheetViews>
  <sheetFormatPr defaultColWidth="0" defaultRowHeight="15" zeroHeight="1"/>
  <cols>
    <col min="1" max="1" width="5.42578125" style="24" customWidth="1"/>
    <col min="2" max="3" width="23.28515625" style="24" customWidth="1"/>
    <col min="4" max="4" width="10.7109375" style="24" customWidth="1"/>
    <col min="5" max="5" width="1" style="24" customWidth="1"/>
    <col min="6" max="7" width="23.28515625" style="24" customWidth="1"/>
    <col min="8" max="8" width="10.7109375" style="24" customWidth="1"/>
    <col min="9" max="9" width="1" style="24" customWidth="1"/>
    <col min="10" max="11" width="23.28515625" style="24" customWidth="1"/>
    <col min="12" max="12" width="10.7109375" style="24" customWidth="1"/>
    <col min="13" max="13" width="4.85546875" style="24" customWidth="1"/>
    <col min="14" max="14" width="1" style="24" customWidth="1"/>
    <col min="15" max="16384" width="9.140625" style="24" hidden="1"/>
  </cols>
  <sheetData>
    <row r="1" spans="1:14" ht="30.75" customHeight="1">
      <c r="A1" s="358" t="s">
        <v>103</v>
      </c>
      <c r="B1" s="358"/>
      <c r="C1" s="358"/>
      <c r="D1" s="358"/>
      <c r="E1" s="358"/>
      <c r="F1" s="358"/>
      <c r="G1" s="358"/>
      <c r="H1" s="358"/>
      <c r="I1" s="358"/>
      <c r="J1" s="358"/>
      <c r="K1" s="358"/>
      <c r="L1" s="358"/>
      <c r="M1" s="358"/>
      <c r="N1" s="108"/>
    </row>
    <row r="2" spans="1:14" ht="4.5" customHeight="1">
      <c r="A2" s="109"/>
      <c r="B2" s="109"/>
      <c r="C2" s="109"/>
      <c r="D2" s="109"/>
      <c r="E2" s="109"/>
      <c r="F2" s="109"/>
      <c r="G2" s="109"/>
      <c r="H2" s="109"/>
      <c r="I2" s="109"/>
      <c r="J2" s="109"/>
      <c r="K2" s="109"/>
      <c r="L2" s="109"/>
      <c r="M2" s="109"/>
      <c r="N2" s="152"/>
    </row>
    <row r="3" spans="1:14" ht="18.75" customHeight="1">
      <c r="A3" s="321" t="s">
        <v>36</v>
      </c>
      <c r="B3" s="322"/>
      <c r="C3" s="323"/>
      <c r="D3" s="344" t="s">
        <v>152</v>
      </c>
      <c r="E3" s="345"/>
      <c r="F3" s="345"/>
      <c r="G3" s="345"/>
      <c r="H3" s="345"/>
      <c r="I3" s="345"/>
      <c r="J3" s="345"/>
      <c r="K3" s="345"/>
      <c r="L3" s="345"/>
      <c r="M3" s="346"/>
      <c r="N3" s="153"/>
    </row>
    <row r="4" spans="1:14" ht="18.75" customHeight="1">
      <c r="A4" s="324" t="s">
        <v>33</v>
      </c>
      <c r="B4" s="325"/>
      <c r="C4" s="326"/>
      <c r="D4" s="347"/>
      <c r="E4" s="348"/>
      <c r="F4" s="348"/>
      <c r="G4" s="348"/>
      <c r="H4" s="348"/>
      <c r="I4" s="348"/>
      <c r="J4" s="348"/>
      <c r="K4" s="348"/>
      <c r="L4" s="348"/>
      <c r="M4" s="349"/>
      <c r="N4" s="153"/>
    </row>
    <row r="5" spans="1:14" ht="18.75" customHeight="1">
      <c r="A5" s="324" t="s">
        <v>35</v>
      </c>
      <c r="B5" s="325"/>
      <c r="C5" s="326"/>
      <c r="D5" s="347"/>
      <c r="E5" s="348"/>
      <c r="F5" s="348"/>
      <c r="G5" s="348"/>
      <c r="H5" s="348"/>
      <c r="I5" s="348"/>
      <c r="J5" s="348"/>
      <c r="K5" s="348"/>
      <c r="L5" s="348"/>
      <c r="M5" s="349"/>
      <c r="N5" s="153"/>
    </row>
    <row r="6" spans="1:14" ht="18.75" customHeight="1">
      <c r="A6" s="324" t="s">
        <v>34</v>
      </c>
      <c r="B6" s="325"/>
      <c r="C6" s="326"/>
      <c r="D6" s="347"/>
      <c r="E6" s="348"/>
      <c r="F6" s="348"/>
      <c r="G6" s="348"/>
      <c r="H6" s="348"/>
      <c r="I6" s="348"/>
      <c r="J6" s="348"/>
      <c r="K6" s="348"/>
      <c r="L6" s="348"/>
      <c r="M6" s="349"/>
      <c r="N6" s="153"/>
    </row>
    <row r="7" spans="1:14" ht="18.75" customHeight="1">
      <c r="A7" s="30"/>
      <c r="B7" s="154"/>
      <c r="C7" s="31"/>
      <c r="D7" s="347"/>
      <c r="E7" s="348"/>
      <c r="F7" s="348"/>
      <c r="G7" s="348"/>
      <c r="H7" s="348"/>
      <c r="I7" s="348"/>
      <c r="J7" s="348"/>
      <c r="K7" s="348"/>
      <c r="L7" s="348"/>
      <c r="M7" s="349"/>
      <c r="N7" s="153"/>
    </row>
    <row r="8" spans="1:14" ht="18.75" customHeight="1">
      <c r="A8" s="32"/>
      <c r="B8" s="42"/>
      <c r="C8" s="33"/>
      <c r="D8" s="347"/>
      <c r="E8" s="348"/>
      <c r="F8" s="348"/>
      <c r="G8" s="348"/>
      <c r="H8" s="348"/>
      <c r="I8" s="348"/>
      <c r="J8" s="348"/>
      <c r="K8" s="348"/>
      <c r="L8" s="348"/>
      <c r="M8" s="349"/>
      <c r="N8" s="153"/>
    </row>
    <row r="9" spans="1:14" ht="18.75" customHeight="1">
      <c r="A9" s="32"/>
      <c r="B9" s="42"/>
      <c r="C9" s="33"/>
      <c r="D9" s="347"/>
      <c r="E9" s="348"/>
      <c r="F9" s="348"/>
      <c r="G9" s="348"/>
      <c r="H9" s="348"/>
      <c r="I9" s="348"/>
      <c r="J9" s="348"/>
      <c r="K9" s="348"/>
      <c r="L9" s="348"/>
      <c r="M9" s="349"/>
      <c r="N9" s="153"/>
    </row>
    <row r="10" spans="1:14" ht="53.25" customHeight="1">
      <c r="A10" s="34"/>
      <c r="B10" s="35"/>
      <c r="C10" s="36"/>
      <c r="D10" s="350"/>
      <c r="E10" s="351"/>
      <c r="F10" s="351"/>
      <c r="G10" s="351"/>
      <c r="H10" s="351"/>
      <c r="I10" s="351"/>
      <c r="J10" s="351"/>
      <c r="K10" s="351"/>
      <c r="L10" s="351"/>
      <c r="M10" s="352"/>
      <c r="N10" s="153"/>
    </row>
    <row r="11" spans="1:14" ht="9.75" customHeight="1" thickBot="1">
      <c r="A11" s="41"/>
      <c r="B11" s="42"/>
      <c r="C11" s="42"/>
      <c r="D11" s="43"/>
      <c r="E11" s="43"/>
      <c r="F11" s="43"/>
      <c r="G11" s="43"/>
      <c r="H11" s="43"/>
      <c r="I11" s="43"/>
      <c r="J11" s="43"/>
      <c r="K11" s="43"/>
      <c r="L11" s="43"/>
      <c r="M11" s="43"/>
      <c r="N11" s="43"/>
    </row>
    <row r="12" spans="1:14" ht="21" customHeight="1">
      <c r="A12" s="365" t="s">
        <v>148</v>
      </c>
      <c r="B12" s="44" t="s">
        <v>0</v>
      </c>
      <c r="C12" s="45" t="s">
        <v>41</v>
      </c>
      <c r="D12" s="46" t="s">
        <v>4</v>
      </c>
      <c r="E12" s="22"/>
      <c r="F12" s="44" t="s">
        <v>0</v>
      </c>
      <c r="G12" s="45" t="s">
        <v>41</v>
      </c>
      <c r="H12" s="46" t="s">
        <v>4</v>
      </c>
      <c r="I12" s="47"/>
      <c r="J12" s="44" t="s">
        <v>0</v>
      </c>
      <c r="K12" s="45" t="s">
        <v>41</v>
      </c>
      <c r="L12" s="46" t="s">
        <v>4</v>
      </c>
      <c r="M12" s="355" t="s">
        <v>60</v>
      </c>
    </row>
    <row r="13" spans="1:14" ht="21" customHeight="1">
      <c r="A13" s="366"/>
      <c r="B13" s="2"/>
      <c r="C13" s="3"/>
      <c r="D13" s="4"/>
      <c r="E13" s="23"/>
      <c r="F13" s="2"/>
      <c r="G13" s="3"/>
      <c r="H13" s="4"/>
      <c r="I13" s="48"/>
      <c r="J13" s="2"/>
      <c r="K13" s="3"/>
      <c r="L13" s="4"/>
      <c r="M13" s="356"/>
    </row>
    <row r="14" spans="1:14" ht="21" customHeight="1">
      <c r="A14" s="366"/>
      <c r="B14" s="2"/>
      <c r="C14" s="3"/>
      <c r="D14" s="4"/>
      <c r="E14" s="23"/>
      <c r="F14" s="2"/>
      <c r="G14" s="3"/>
      <c r="H14" s="4"/>
      <c r="I14" s="48"/>
      <c r="J14" s="2"/>
      <c r="K14" s="3"/>
      <c r="L14" s="4"/>
      <c r="M14" s="356"/>
    </row>
    <row r="15" spans="1:14" ht="21" customHeight="1">
      <c r="A15" s="366"/>
      <c r="B15" s="2"/>
      <c r="C15" s="3"/>
      <c r="D15" s="4"/>
      <c r="E15" s="48"/>
      <c r="F15" s="2"/>
      <c r="G15" s="3"/>
      <c r="H15" s="4"/>
      <c r="I15" s="48"/>
      <c r="J15" s="2"/>
      <c r="K15" s="3"/>
      <c r="L15" s="4"/>
      <c r="M15" s="356"/>
    </row>
    <row r="16" spans="1:14" ht="21" customHeight="1">
      <c r="A16" s="366"/>
      <c r="B16" s="2"/>
      <c r="C16" s="3"/>
      <c r="D16" s="4"/>
      <c r="E16" s="48"/>
      <c r="F16" s="2"/>
      <c r="G16" s="3"/>
      <c r="H16" s="4"/>
      <c r="I16" s="48"/>
      <c r="J16" s="2"/>
      <c r="K16" s="3"/>
      <c r="L16" s="4"/>
      <c r="M16" s="356"/>
    </row>
    <row r="17" spans="1:14" ht="21" customHeight="1">
      <c r="A17" s="366"/>
      <c r="B17" s="2"/>
      <c r="C17" s="3"/>
      <c r="D17" s="4"/>
      <c r="E17" s="48"/>
      <c r="F17" s="2"/>
      <c r="G17" s="3"/>
      <c r="H17" s="4"/>
      <c r="I17" s="48"/>
      <c r="J17" s="2"/>
      <c r="K17" s="3"/>
      <c r="L17" s="4"/>
      <c r="M17" s="356"/>
    </row>
    <row r="18" spans="1:14" ht="21" customHeight="1">
      <c r="A18" s="366"/>
      <c r="B18" s="2"/>
      <c r="C18" s="3"/>
      <c r="D18" s="4"/>
      <c r="E18" s="48"/>
      <c r="F18" s="2"/>
      <c r="G18" s="3"/>
      <c r="H18" s="4"/>
      <c r="I18" s="48"/>
      <c r="J18" s="2"/>
      <c r="K18" s="3"/>
      <c r="L18" s="4"/>
      <c r="M18" s="356"/>
    </row>
    <row r="19" spans="1:14" ht="21" customHeight="1" thickBot="1">
      <c r="A19" s="367"/>
      <c r="B19" s="18"/>
      <c r="C19" s="27"/>
      <c r="D19" s="19"/>
      <c r="E19" s="49"/>
      <c r="F19" s="18"/>
      <c r="G19" s="27"/>
      <c r="H19" s="19"/>
      <c r="I19" s="49"/>
      <c r="J19" s="18"/>
      <c r="K19" s="27"/>
      <c r="L19" s="19"/>
      <c r="M19" s="357"/>
    </row>
    <row r="20" spans="1:14" ht="11.25" customHeight="1" thickBot="1">
      <c r="A20" s="50"/>
      <c r="B20" s="51"/>
      <c r="C20" s="51"/>
      <c r="D20" s="52"/>
      <c r="E20" s="52"/>
      <c r="F20" s="52"/>
      <c r="G20" s="52"/>
      <c r="H20" s="52"/>
      <c r="I20" s="52"/>
      <c r="J20" s="52"/>
      <c r="K20" s="52"/>
      <c r="L20" s="52"/>
      <c r="M20" s="52"/>
      <c r="N20" s="52"/>
    </row>
    <row r="21" spans="1:14" ht="21" customHeight="1" thickBot="1">
      <c r="A21" s="314" t="s">
        <v>149</v>
      </c>
      <c r="B21" s="274" t="s">
        <v>7</v>
      </c>
      <c r="C21" s="283" t="s">
        <v>150</v>
      </c>
      <c r="D21" s="270"/>
      <c r="E21" s="53"/>
      <c r="F21" s="274" t="s">
        <v>8</v>
      </c>
      <c r="G21" s="283" t="s">
        <v>150</v>
      </c>
      <c r="H21" s="269"/>
      <c r="I21" s="54"/>
      <c r="J21" s="279" t="s">
        <v>9</v>
      </c>
      <c r="K21" s="283" t="s">
        <v>150</v>
      </c>
      <c r="L21" s="280"/>
      <c r="M21" s="317" t="s">
        <v>149</v>
      </c>
    </row>
    <row r="22" spans="1:14" ht="21" customHeight="1">
      <c r="A22" s="315"/>
      <c r="B22" s="44" t="s">
        <v>0</v>
      </c>
      <c r="C22" s="45" t="s">
        <v>5</v>
      </c>
      <c r="D22" s="46" t="s">
        <v>4</v>
      </c>
      <c r="E22" s="55"/>
      <c r="F22" s="56" t="s">
        <v>0</v>
      </c>
      <c r="G22" s="45" t="s">
        <v>5</v>
      </c>
      <c r="H22" s="57" t="s">
        <v>4</v>
      </c>
      <c r="I22" s="58"/>
      <c r="J22" s="59" t="s">
        <v>0</v>
      </c>
      <c r="K22" s="60" t="s">
        <v>5</v>
      </c>
      <c r="L22" s="61" t="s">
        <v>4</v>
      </c>
      <c r="M22" s="318"/>
    </row>
    <row r="23" spans="1:14" ht="21" customHeight="1">
      <c r="A23" s="315"/>
      <c r="B23" s="2" t="s">
        <v>104</v>
      </c>
      <c r="C23" s="106" t="s">
        <v>45</v>
      </c>
      <c r="D23" s="4">
        <v>3</v>
      </c>
      <c r="E23" s="55"/>
      <c r="F23" s="9" t="s">
        <v>1</v>
      </c>
      <c r="G23" s="106" t="s">
        <v>45</v>
      </c>
      <c r="H23" s="10">
        <v>3</v>
      </c>
      <c r="I23" s="58"/>
      <c r="J23" s="2"/>
      <c r="K23" s="106"/>
      <c r="L23" s="5"/>
      <c r="M23" s="318"/>
    </row>
    <row r="24" spans="1:14" ht="21" customHeight="1">
      <c r="A24" s="315"/>
      <c r="B24" s="2"/>
      <c r="C24" s="106"/>
      <c r="D24" s="4"/>
      <c r="E24" s="55"/>
      <c r="F24" s="9" t="s">
        <v>51</v>
      </c>
      <c r="G24" s="106" t="s">
        <v>45</v>
      </c>
      <c r="H24" s="10">
        <v>1.5</v>
      </c>
      <c r="I24" s="58"/>
      <c r="J24" s="2"/>
      <c r="K24" s="106"/>
      <c r="L24" s="5"/>
      <c r="M24" s="318"/>
    </row>
    <row r="25" spans="1:14" ht="21" customHeight="1" thickBot="1">
      <c r="A25" s="315"/>
      <c r="B25" s="2"/>
      <c r="C25" s="106"/>
      <c r="D25" s="4"/>
      <c r="E25" s="55"/>
      <c r="F25" s="9"/>
      <c r="G25" s="106"/>
      <c r="H25" s="10"/>
      <c r="I25" s="58"/>
      <c r="J25" s="2"/>
      <c r="K25" s="106"/>
      <c r="L25" s="12"/>
      <c r="M25" s="318"/>
    </row>
    <row r="26" spans="1:14" ht="21" customHeight="1" thickBot="1">
      <c r="A26" s="315"/>
      <c r="B26" s="2"/>
      <c r="C26" s="106"/>
      <c r="D26" s="4"/>
      <c r="E26" s="55"/>
      <c r="F26" s="9"/>
      <c r="G26" s="106"/>
      <c r="H26" s="10"/>
      <c r="I26" s="58"/>
      <c r="J26" s="368" t="s">
        <v>10</v>
      </c>
      <c r="K26" s="369"/>
      <c r="L26" s="62">
        <f>SUM(L23:L24)</f>
        <v>0</v>
      </c>
      <c r="M26" s="318"/>
    </row>
    <row r="27" spans="1:14" ht="21" customHeight="1" thickBot="1">
      <c r="A27" s="315"/>
      <c r="B27" s="2"/>
      <c r="C27" s="106"/>
      <c r="D27" s="4"/>
      <c r="E27" s="55"/>
      <c r="F27" s="9"/>
      <c r="G27" s="106"/>
      <c r="H27" s="10"/>
      <c r="I27" s="63"/>
      <c r="J27" s="333" t="s">
        <v>147</v>
      </c>
      <c r="K27" s="334"/>
      <c r="L27" s="335"/>
      <c r="M27" s="319"/>
    </row>
    <row r="28" spans="1:14" ht="21" customHeight="1">
      <c r="A28" s="315"/>
      <c r="B28" s="2"/>
      <c r="C28" s="106"/>
      <c r="D28" s="4"/>
      <c r="E28" s="55"/>
      <c r="F28" s="9"/>
      <c r="G28" s="106"/>
      <c r="H28" s="4"/>
      <c r="I28" s="63"/>
      <c r="J28" s="327"/>
      <c r="K28" s="328"/>
      <c r="L28" s="329"/>
      <c r="M28" s="319"/>
    </row>
    <row r="29" spans="1:14" ht="21" customHeight="1" thickBot="1">
      <c r="A29" s="315"/>
      <c r="B29" s="2"/>
      <c r="C29" s="106"/>
      <c r="D29" s="6"/>
      <c r="E29" s="55"/>
      <c r="F29" s="9"/>
      <c r="G29" s="106"/>
      <c r="H29" s="11"/>
      <c r="I29" s="63"/>
      <c r="J29" s="327"/>
      <c r="K29" s="328"/>
      <c r="L29" s="329"/>
      <c r="M29" s="319"/>
    </row>
    <row r="30" spans="1:14" ht="21" customHeight="1" thickBot="1">
      <c r="A30" s="316"/>
      <c r="B30" s="353" t="s">
        <v>10</v>
      </c>
      <c r="C30" s="372"/>
      <c r="D30" s="8">
        <f>SUM(D22:D29)</f>
        <v>3</v>
      </c>
      <c r="E30" s="64"/>
      <c r="F30" s="353" t="s">
        <v>10</v>
      </c>
      <c r="G30" s="354"/>
      <c r="H30" s="1">
        <f>SUM(H22:H29)</f>
        <v>4.5</v>
      </c>
      <c r="I30" s="65"/>
      <c r="J30" s="330"/>
      <c r="K30" s="331"/>
      <c r="L30" s="332"/>
      <c r="M30" s="320"/>
    </row>
    <row r="31" spans="1:14" ht="11.25" customHeight="1" thickBot="1">
      <c r="A31" s="66"/>
      <c r="B31" s="66"/>
      <c r="C31" s="66"/>
      <c r="D31" s="66"/>
      <c r="E31" s="66"/>
      <c r="F31" s="66"/>
      <c r="G31" s="67"/>
      <c r="H31" s="68"/>
      <c r="I31" s="69"/>
      <c r="J31" s="70"/>
      <c r="K31" s="70"/>
      <c r="L31" s="70"/>
      <c r="M31" s="91"/>
      <c r="N31" s="40"/>
    </row>
    <row r="32" spans="1:14" ht="21" customHeight="1" thickBot="1">
      <c r="A32" s="339" t="s">
        <v>29</v>
      </c>
      <c r="B32" s="274" t="s">
        <v>7</v>
      </c>
      <c r="C32" s="283" t="s">
        <v>150</v>
      </c>
      <c r="D32" s="270"/>
      <c r="E32" s="71"/>
      <c r="F32" s="274" t="s">
        <v>8</v>
      </c>
      <c r="G32" s="283" t="s">
        <v>150</v>
      </c>
      <c r="H32" s="268"/>
      <c r="I32" s="71"/>
      <c r="J32" s="275" t="s">
        <v>9</v>
      </c>
      <c r="K32" s="285" t="s">
        <v>150</v>
      </c>
      <c r="L32" s="281"/>
      <c r="M32" s="341" t="s">
        <v>29</v>
      </c>
    </row>
    <row r="33" spans="1:14" ht="21" customHeight="1">
      <c r="A33" s="337"/>
      <c r="B33" s="72" t="s">
        <v>0</v>
      </c>
      <c r="C33" s="73" t="s">
        <v>5</v>
      </c>
      <c r="D33" s="74" t="s">
        <v>4</v>
      </c>
      <c r="E33" s="75"/>
      <c r="F33" s="56" t="s">
        <v>0</v>
      </c>
      <c r="G33" s="45" t="s">
        <v>5</v>
      </c>
      <c r="H33" s="46" t="s">
        <v>4</v>
      </c>
      <c r="I33" s="75"/>
      <c r="J33" s="76" t="s">
        <v>0</v>
      </c>
      <c r="K33" s="77" t="s">
        <v>5</v>
      </c>
      <c r="L33" s="78" t="s">
        <v>4</v>
      </c>
      <c r="M33" s="342"/>
    </row>
    <row r="34" spans="1:14" ht="21" customHeight="1">
      <c r="A34" s="337"/>
      <c r="B34" s="13" t="s">
        <v>23</v>
      </c>
      <c r="C34" s="107" t="s">
        <v>45</v>
      </c>
      <c r="D34" s="14">
        <v>4</v>
      </c>
      <c r="E34" s="79"/>
      <c r="F34" s="2" t="s">
        <v>26</v>
      </c>
      <c r="G34" s="106" t="s">
        <v>45</v>
      </c>
      <c r="H34" s="5">
        <v>1.5</v>
      </c>
      <c r="I34" s="79"/>
      <c r="J34" s="13"/>
      <c r="K34" s="107"/>
      <c r="L34" s="14"/>
      <c r="M34" s="342"/>
    </row>
    <row r="35" spans="1:14" ht="21" customHeight="1">
      <c r="A35" s="337"/>
      <c r="B35" s="13" t="s">
        <v>22</v>
      </c>
      <c r="C35" s="107" t="s">
        <v>45</v>
      </c>
      <c r="D35" s="14">
        <v>3</v>
      </c>
      <c r="E35" s="79"/>
      <c r="F35" s="2" t="s">
        <v>3</v>
      </c>
      <c r="G35" s="106" t="s">
        <v>45</v>
      </c>
      <c r="H35" s="5">
        <v>3</v>
      </c>
      <c r="I35" s="79"/>
      <c r="J35" s="13"/>
      <c r="K35" s="107"/>
      <c r="L35" s="14"/>
      <c r="M35" s="342"/>
    </row>
    <row r="36" spans="1:14" ht="21" customHeight="1" thickBot="1">
      <c r="A36" s="337"/>
      <c r="B36" s="13"/>
      <c r="C36" s="107"/>
      <c r="D36" s="14"/>
      <c r="E36" s="79"/>
      <c r="F36" s="2"/>
      <c r="G36" s="106"/>
      <c r="H36" s="5"/>
      <c r="I36" s="79"/>
      <c r="J36" s="13"/>
      <c r="K36" s="107"/>
      <c r="L36" s="17"/>
      <c r="M36" s="342"/>
    </row>
    <row r="37" spans="1:14" ht="21" customHeight="1" thickBot="1">
      <c r="A37" s="337"/>
      <c r="B37" s="13"/>
      <c r="C37" s="107"/>
      <c r="D37" s="14"/>
      <c r="E37" s="79"/>
      <c r="F37" s="2"/>
      <c r="G37" s="106"/>
      <c r="H37" s="5"/>
      <c r="I37" s="79"/>
      <c r="J37" s="370" t="s">
        <v>10</v>
      </c>
      <c r="K37" s="371"/>
      <c r="L37" s="62">
        <f>SUM(L34:L36)</f>
        <v>0</v>
      </c>
      <c r="M37" s="342"/>
    </row>
    <row r="38" spans="1:14" ht="21" customHeight="1" thickBot="1">
      <c r="A38" s="337"/>
      <c r="B38" s="2"/>
      <c r="C38" s="106"/>
      <c r="D38" s="5"/>
      <c r="E38" s="79"/>
      <c r="F38" s="2"/>
      <c r="G38" s="106"/>
      <c r="H38" s="5"/>
      <c r="I38" s="79"/>
      <c r="J38" s="333" t="s">
        <v>147</v>
      </c>
      <c r="K38" s="334"/>
      <c r="L38" s="335"/>
      <c r="M38" s="342"/>
    </row>
    <row r="39" spans="1:14" ht="21" customHeight="1">
      <c r="A39" s="337"/>
      <c r="B39" s="13"/>
      <c r="C39" s="107"/>
      <c r="D39" s="14"/>
      <c r="E39" s="79"/>
      <c r="F39" s="2"/>
      <c r="G39" s="106"/>
      <c r="H39" s="5"/>
      <c r="I39" s="79"/>
      <c r="J39" s="359"/>
      <c r="K39" s="360"/>
      <c r="L39" s="361"/>
      <c r="M39" s="342"/>
    </row>
    <row r="40" spans="1:14" ht="21" customHeight="1">
      <c r="A40" s="337"/>
      <c r="B40" s="13"/>
      <c r="C40" s="107"/>
      <c r="D40" s="15"/>
      <c r="E40" s="79"/>
      <c r="F40" s="2"/>
      <c r="G40" s="106"/>
      <c r="H40" s="4"/>
      <c r="I40" s="79"/>
      <c r="J40" s="359"/>
      <c r="K40" s="360"/>
      <c r="L40" s="361"/>
      <c r="M40" s="342"/>
    </row>
    <row r="41" spans="1:14" ht="21" customHeight="1" thickBot="1">
      <c r="A41" s="337"/>
      <c r="B41" s="13"/>
      <c r="C41" s="107"/>
      <c r="D41" s="16"/>
      <c r="E41" s="80"/>
      <c r="F41" s="2"/>
      <c r="G41" s="106"/>
      <c r="H41" s="6"/>
      <c r="I41" s="80"/>
      <c r="J41" s="359"/>
      <c r="K41" s="360"/>
      <c r="L41" s="361"/>
      <c r="M41" s="342"/>
    </row>
    <row r="42" spans="1:14" ht="21" customHeight="1" thickBot="1">
      <c r="A42" s="340"/>
      <c r="B42" s="373" t="s">
        <v>10</v>
      </c>
      <c r="C42" s="374"/>
      <c r="D42" s="1">
        <f>SUM(D34:D41)</f>
        <v>7</v>
      </c>
      <c r="E42" s="81"/>
      <c r="F42" s="353" t="s">
        <v>10</v>
      </c>
      <c r="G42" s="354"/>
      <c r="H42" s="7">
        <f>SUM(H34:H41)</f>
        <v>4.5</v>
      </c>
      <c r="I42" s="81"/>
      <c r="J42" s="362"/>
      <c r="K42" s="363"/>
      <c r="L42" s="364"/>
      <c r="M42" s="343"/>
    </row>
    <row r="43" spans="1:14" ht="11.25" customHeight="1" thickBot="1">
      <c r="A43" s="66"/>
      <c r="B43" s="66"/>
      <c r="C43" s="68"/>
      <c r="D43" s="68"/>
      <c r="E43" s="68"/>
      <c r="F43" s="66"/>
      <c r="G43" s="82"/>
      <c r="H43" s="83"/>
      <c r="I43" s="69"/>
      <c r="J43" s="66"/>
      <c r="K43" s="84"/>
      <c r="L43" s="84"/>
      <c r="M43" s="84"/>
      <c r="N43" s="40"/>
    </row>
    <row r="44" spans="1:14" ht="21" customHeight="1" thickBot="1">
      <c r="A44" s="336" t="s">
        <v>30</v>
      </c>
      <c r="B44" s="275" t="s">
        <v>7</v>
      </c>
      <c r="C44" s="283" t="s">
        <v>150</v>
      </c>
      <c r="D44" s="268"/>
      <c r="E44" s="71"/>
      <c r="F44" s="277" t="s">
        <v>8</v>
      </c>
      <c r="G44" s="283" t="s">
        <v>150</v>
      </c>
      <c r="H44" s="268"/>
      <c r="I44" s="71"/>
      <c r="J44" s="275" t="s">
        <v>9</v>
      </c>
      <c r="K44" s="285" t="s">
        <v>150</v>
      </c>
      <c r="L44" s="281"/>
      <c r="M44" s="341" t="s">
        <v>30</v>
      </c>
    </row>
    <row r="45" spans="1:14" ht="21" customHeight="1">
      <c r="A45" s="337"/>
      <c r="B45" s="56" t="s">
        <v>0</v>
      </c>
      <c r="C45" s="45" t="s">
        <v>5</v>
      </c>
      <c r="D45" s="74" t="s">
        <v>4</v>
      </c>
      <c r="E45" s="75"/>
      <c r="F45" s="56" t="s">
        <v>0</v>
      </c>
      <c r="G45" s="45" t="s">
        <v>5</v>
      </c>
      <c r="H45" s="74" t="s">
        <v>4</v>
      </c>
      <c r="I45" s="75"/>
      <c r="J45" s="76" t="s">
        <v>0</v>
      </c>
      <c r="K45" s="77" t="s">
        <v>5</v>
      </c>
      <c r="L45" s="78" t="s">
        <v>4</v>
      </c>
      <c r="M45" s="342"/>
    </row>
    <row r="46" spans="1:14" ht="21" customHeight="1">
      <c r="A46" s="337"/>
      <c r="B46" s="9" t="s">
        <v>25</v>
      </c>
      <c r="C46" s="106" t="s">
        <v>45</v>
      </c>
      <c r="D46" s="14">
        <v>1.5</v>
      </c>
      <c r="E46" s="79"/>
      <c r="F46" s="9"/>
      <c r="G46" s="106"/>
      <c r="H46" s="14"/>
      <c r="I46" s="79"/>
      <c r="J46" s="13"/>
      <c r="K46" s="107"/>
      <c r="L46" s="14"/>
      <c r="M46" s="342"/>
    </row>
    <row r="47" spans="1:14" ht="21" customHeight="1">
      <c r="A47" s="337"/>
      <c r="B47" s="9" t="s">
        <v>27</v>
      </c>
      <c r="C47" s="106" t="s">
        <v>45</v>
      </c>
      <c r="D47" s="14">
        <v>3</v>
      </c>
      <c r="E47" s="79"/>
      <c r="F47" s="9"/>
      <c r="G47" s="106"/>
      <c r="H47" s="14"/>
      <c r="I47" s="79"/>
      <c r="J47" s="13"/>
      <c r="K47" s="107"/>
      <c r="L47" s="14"/>
      <c r="M47" s="342"/>
    </row>
    <row r="48" spans="1:14" ht="21" customHeight="1" thickBot="1">
      <c r="A48" s="337"/>
      <c r="B48" s="9" t="s">
        <v>2</v>
      </c>
      <c r="C48" s="106" t="s">
        <v>45</v>
      </c>
      <c r="D48" s="14">
        <v>3</v>
      </c>
      <c r="E48" s="79"/>
      <c r="F48" s="9"/>
      <c r="G48" s="106"/>
      <c r="H48" s="14"/>
      <c r="I48" s="79"/>
      <c r="J48" s="13"/>
      <c r="K48" s="107"/>
      <c r="L48" s="17"/>
      <c r="M48" s="342"/>
    </row>
    <row r="49" spans="1:14" ht="21" customHeight="1" thickBot="1">
      <c r="A49" s="337"/>
      <c r="B49" s="9" t="s">
        <v>24</v>
      </c>
      <c r="C49" s="106" t="s">
        <v>45</v>
      </c>
      <c r="D49" s="14">
        <v>3</v>
      </c>
      <c r="E49" s="79"/>
      <c r="F49" s="9"/>
      <c r="G49" s="106"/>
      <c r="H49" s="14"/>
      <c r="I49" s="79"/>
      <c r="J49" s="370" t="s">
        <v>10</v>
      </c>
      <c r="K49" s="371"/>
      <c r="L49" s="62">
        <f>SUM(L46:L48)</f>
        <v>0</v>
      </c>
      <c r="M49" s="342"/>
    </row>
    <row r="50" spans="1:14" ht="21" customHeight="1" thickBot="1">
      <c r="A50" s="337"/>
      <c r="B50" s="9"/>
      <c r="C50" s="106"/>
      <c r="D50" s="14"/>
      <c r="E50" s="79"/>
      <c r="F50" s="9"/>
      <c r="G50" s="106"/>
      <c r="H50" s="14"/>
      <c r="I50" s="79"/>
      <c r="J50" s="333" t="s">
        <v>147</v>
      </c>
      <c r="K50" s="334"/>
      <c r="L50" s="335"/>
      <c r="M50" s="342"/>
    </row>
    <row r="51" spans="1:14" ht="21" customHeight="1">
      <c r="A51" s="337"/>
      <c r="B51" s="9"/>
      <c r="C51" s="106"/>
      <c r="D51" s="14"/>
      <c r="E51" s="79"/>
      <c r="F51" s="9"/>
      <c r="G51" s="106"/>
      <c r="H51" s="14"/>
      <c r="I51" s="79"/>
      <c r="J51" s="359"/>
      <c r="K51" s="360"/>
      <c r="L51" s="361"/>
      <c r="M51" s="342"/>
    </row>
    <row r="52" spans="1:14" ht="21" customHeight="1">
      <c r="A52" s="337"/>
      <c r="B52" s="9"/>
      <c r="C52" s="106"/>
      <c r="D52" s="15"/>
      <c r="E52" s="79"/>
      <c r="F52" s="9"/>
      <c r="G52" s="106"/>
      <c r="H52" s="15"/>
      <c r="I52" s="79"/>
      <c r="J52" s="359"/>
      <c r="K52" s="360"/>
      <c r="L52" s="361"/>
      <c r="M52" s="342"/>
    </row>
    <row r="53" spans="1:14" ht="21" customHeight="1" thickBot="1">
      <c r="A53" s="337"/>
      <c r="B53" s="9"/>
      <c r="C53" s="106"/>
      <c r="D53" s="16"/>
      <c r="E53" s="80"/>
      <c r="F53" s="9"/>
      <c r="G53" s="106"/>
      <c r="H53" s="16"/>
      <c r="I53" s="79"/>
      <c r="J53" s="359"/>
      <c r="K53" s="360"/>
      <c r="L53" s="361"/>
      <c r="M53" s="342"/>
    </row>
    <row r="54" spans="1:14" ht="21" customHeight="1" thickBot="1">
      <c r="A54" s="338"/>
      <c r="B54" s="353" t="s">
        <v>10</v>
      </c>
      <c r="C54" s="354"/>
      <c r="D54" s="1">
        <f>SUM(D46:D53)</f>
        <v>10.5</v>
      </c>
      <c r="E54" s="81"/>
      <c r="F54" s="353" t="s">
        <v>10</v>
      </c>
      <c r="G54" s="354"/>
      <c r="H54" s="1">
        <f>SUM(H46:H53)</f>
        <v>0</v>
      </c>
      <c r="I54" s="85"/>
      <c r="J54" s="362"/>
      <c r="K54" s="363"/>
      <c r="L54" s="364"/>
      <c r="M54" s="343"/>
    </row>
    <row r="55" spans="1:14" ht="11.25" customHeight="1" thickBot="1">
      <c r="A55" s="70"/>
      <c r="B55" s="70"/>
      <c r="C55" s="70"/>
      <c r="D55" s="70"/>
      <c r="E55" s="70"/>
      <c r="F55" s="70"/>
      <c r="G55" s="64"/>
      <c r="H55" s="64"/>
      <c r="I55" s="64"/>
      <c r="J55" s="66"/>
      <c r="K55" s="84"/>
      <c r="L55" s="84"/>
      <c r="M55" s="84"/>
      <c r="N55" s="40"/>
    </row>
    <row r="56" spans="1:14" ht="21" customHeight="1" thickBot="1">
      <c r="A56" s="339" t="s">
        <v>31</v>
      </c>
      <c r="B56" s="276" t="s">
        <v>32</v>
      </c>
      <c r="C56" s="283" t="s">
        <v>150</v>
      </c>
      <c r="D56" s="271"/>
      <c r="E56" s="71"/>
      <c r="F56" s="278" t="s">
        <v>8</v>
      </c>
      <c r="G56" s="283" t="s">
        <v>150</v>
      </c>
      <c r="H56" s="268"/>
      <c r="I56" s="71"/>
      <c r="J56" s="385" t="s">
        <v>143</v>
      </c>
      <c r="K56" s="386"/>
      <c r="L56" s="387"/>
      <c r="M56" s="341" t="s">
        <v>31</v>
      </c>
    </row>
    <row r="57" spans="1:14" ht="21" customHeight="1">
      <c r="A57" s="384"/>
      <c r="B57" s="59" t="s">
        <v>0</v>
      </c>
      <c r="C57" s="86" t="s">
        <v>5</v>
      </c>
      <c r="D57" s="57" t="s">
        <v>4</v>
      </c>
      <c r="E57" s="75"/>
      <c r="F57" s="87" t="s">
        <v>0</v>
      </c>
      <c r="G57" s="86" t="s">
        <v>5</v>
      </c>
      <c r="H57" s="74" t="s">
        <v>4</v>
      </c>
      <c r="I57" s="75"/>
      <c r="J57" s="375"/>
      <c r="K57" s="376"/>
      <c r="L57" s="377"/>
      <c r="M57" s="342"/>
    </row>
    <row r="58" spans="1:14" ht="21" customHeight="1">
      <c r="A58" s="384"/>
      <c r="B58" s="2" t="s">
        <v>17</v>
      </c>
      <c r="C58" s="106" t="s">
        <v>45</v>
      </c>
      <c r="D58" s="5">
        <v>3</v>
      </c>
      <c r="E58" s="79"/>
      <c r="F58" s="9"/>
      <c r="G58" s="106" t="s">
        <v>52</v>
      </c>
      <c r="H58" s="14">
        <v>3</v>
      </c>
      <c r="I58" s="88"/>
      <c r="J58" s="378"/>
      <c r="K58" s="379"/>
      <c r="L58" s="380"/>
      <c r="M58" s="342"/>
    </row>
    <row r="59" spans="1:14" ht="21" customHeight="1">
      <c r="A59" s="384"/>
      <c r="B59" s="2"/>
      <c r="C59" s="106"/>
      <c r="D59" s="5"/>
      <c r="E59" s="79"/>
      <c r="F59" s="9"/>
      <c r="G59" s="106"/>
      <c r="H59" s="14"/>
      <c r="I59" s="88"/>
      <c r="J59" s="378"/>
      <c r="K59" s="379"/>
      <c r="L59" s="380"/>
      <c r="M59" s="342"/>
    </row>
    <row r="60" spans="1:14" ht="21" customHeight="1">
      <c r="A60" s="384"/>
      <c r="B60" s="2"/>
      <c r="C60" s="106"/>
      <c r="D60" s="5"/>
      <c r="E60" s="79"/>
      <c r="F60" s="9"/>
      <c r="G60" s="106"/>
      <c r="H60" s="14"/>
      <c r="I60" s="88"/>
      <c r="J60" s="378"/>
      <c r="K60" s="379"/>
      <c r="L60" s="380"/>
      <c r="M60" s="342"/>
    </row>
    <row r="61" spans="1:14" ht="21" customHeight="1">
      <c r="A61" s="384"/>
      <c r="B61" s="2"/>
      <c r="C61" s="106"/>
      <c r="D61" s="5"/>
      <c r="E61" s="79"/>
      <c r="F61" s="9"/>
      <c r="G61" s="106"/>
      <c r="H61" s="14"/>
      <c r="I61" s="88"/>
      <c r="J61" s="378"/>
      <c r="K61" s="379"/>
      <c r="L61" s="380"/>
      <c r="M61" s="342"/>
    </row>
    <row r="62" spans="1:14" ht="21" customHeight="1">
      <c r="A62" s="384"/>
      <c r="B62" s="2"/>
      <c r="C62" s="106"/>
      <c r="D62" s="5"/>
      <c r="E62" s="79"/>
      <c r="F62" s="9"/>
      <c r="G62" s="106"/>
      <c r="H62" s="14"/>
      <c r="I62" s="88"/>
      <c r="J62" s="378"/>
      <c r="K62" s="379"/>
      <c r="L62" s="380"/>
      <c r="M62" s="342"/>
    </row>
    <row r="63" spans="1:14" ht="18.75">
      <c r="A63" s="384"/>
      <c r="B63" s="2"/>
      <c r="C63" s="106"/>
      <c r="D63" s="5"/>
      <c r="E63" s="79"/>
      <c r="F63" s="9"/>
      <c r="G63" s="106"/>
      <c r="H63" s="14"/>
      <c r="I63" s="88"/>
      <c r="J63" s="378"/>
      <c r="K63" s="379"/>
      <c r="L63" s="380"/>
      <c r="M63" s="342"/>
    </row>
    <row r="64" spans="1:14" ht="18.75">
      <c r="A64" s="384"/>
      <c r="B64" s="2"/>
      <c r="C64" s="106"/>
      <c r="D64" s="4"/>
      <c r="E64" s="79"/>
      <c r="F64" s="9"/>
      <c r="G64" s="106"/>
      <c r="H64" s="15"/>
      <c r="I64" s="88"/>
      <c r="J64" s="378"/>
      <c r="K64" s="379"/>
      <c r="L64" s="380"/>
      <c r="M64" s="342"/>
    </row>
    <row r="65" spans="1:14" ht="19.5" thickBot="1">
      <c r="A65" s="384"/>
      <c r="B65" s="2"/>
      <c r="C65" s="106"/>
      <c r="D65" s="11"/>
      <c r="E65" s="80"/>
      <c r="F65" s="9"/>
      <c r="G65" s="106"/>
      <c r="H65" s="16"/>
      <c r="I65" s="89"/>
      <c r="J65" s="378"/>
      <c r="K65" s="379"/>
      <c r="L65" s="380"/>
      <c r="M65" s="342"/>
    </row>
    <row r="66" spans="1:14" ht="19.5" thickBot="1">
      <c r="A66" s="338"/>
      <c r="B66" s="353" t="s">
        <v>10</v>
      </c>
      <c r="C66" s="354"/>
      <c r="D66" s="1">
        <f>SUM(D58:D65)</f>
        <v>3</v>
      </c>
      <c r="E66" s="81"/>
      <c r="F66" s="353" t="s">
        <v>10</v>
      </c>
      <c r="G66" s="354"/>
      <c r="H66" s="1">
        <f>SUM(H58:H65)</f>
        <v>3</v>
      </c>
      <c r="I66" s="65"/>
      <c r="J66" s="381"/>
      <c r="K66" s="382"/>
      <c r="L66" s="383"/>
      <c r="M66" s="343"/>
    </row>
    <row r="67" spans="1:14" ht="10.5" customHeight="1" thickBot="1">
      <c r="A67" s="90"/>
      <c r="B67" s="91"/>
      <c r="C67" s="92"/>
      <c r="D67" s="20"/>
      <c r="E67" s="93"/>
      <c r="F67" s="91"/>
      <c r="G67" s="92"/>
      <c r="H67" s="20"/>
      <c r="I67" s="93"/>
      <c r="J67" s="94"/>
      <c r="K67" s="94"/>
      <c r="L67" s="94"/>
      <c r="M67" s="94"/>
      <c r="N67" s="95"/>
    </row>
    <row r="68" spans="1:14" ht="19.5" thickBot="1">
      <c r="A68" s="96"/>
      <c r="B68" s="26"/>
      <c r="C68" s="97" t="s">
        <v>58</v>
      </c>
      <c r="D68" s="21">
        <f>SUM(D13:D19,H13:H19,L13:L19)</f>
        <v>0</v>
      </c>
      <c r="E68" s="82"/>
      <c r="F68" s="66"/>
      <c r="G68" s="97" t="s">
        <v>39</v>
      </c>
      <c r="H68" s="100">
        <f>IF(D72&lt;0, 0, D72)</f>
        <v>0</v>
      </c>
      <c r="I68" s="82"/>
      <c r="J68" s="98" t="s">
        <v>40</v>
      </c>
      <c r="L68" s="66"/>
      <c r="M68" s="66"/>
      <c r="N68" s="99"/>
    </row>
    <row r="69" spans="1:14" ht="19.5" customHeight="1" thickBot="1">
      <c r="A69" s="66"/>
      <c r="B69" s="312" t="s">
        <v>59</v>
      </c>
      <c r="C69" s="313"/>
      <c r="D69" s="100">
        <f>IF(D68&gt;30, 30, D68)</f>
        <v>0</v>
      </c>
      <c r="E69" s="101"/>
      <c r="F69" s="66"/>
      <c r="G69" s="102" t="s">
        <v>21</v>
      </c>
      <c r="H69" s="103">
        <f>SUMIF(C23:C29,"BUS*",D23:D29)+SUMIF(G23:G29,"BUS*",H23:H29)+SUMIF(K23:K25,"BUS*",L23:L25)+SUMIF(C34:C41,"BUS*",D34:D41)+SUMIF(G34:G41,"BUS*",H34:H41)+SUMIF(K34:K36,"BUS*",L34:L36)+SUMIF(C46:C53,"BUS*",D46:D53)+SUMIF(G46:G53,"BUS*",H46:H53)+SUMIF(K46:K48,"BUS*",L46:L48)+SUMIF(C58:C65,"BUS*",D58:D65)+SUMIF(G58:G65,"BUS*",H58:H65)</f>
        <v>35.5</v>
      </c>
      <c r="I69" s="82"/>
      <c r="J69" s="66" t="s">
        <v>153</v>
      </c>
      <c r="K69" s="66"/>
      <c r="L69" s="66"/>
      <c r="M69" s="66"/>
      <c r="N69" s="104"/>
    </row>
    <row r="70" spans="1:14" ht="19.5" thickBot="1">
      <c r="A70" s="66"/>
      <c r="B70" s="101"/>
      <c r="C70" s="101"/>
      <c r="D70" s="105"/>
      <c r="E70" s="101"/>
      <c r="F70" s="101"/>
      <c r="G70" s="102" t="s">
        <v>16</v>
      </c>
      <c r="H70" s="103">
        <f>SUM(D42,H42,L37,D54,H54,H66,D66,D69,L49,D30,H30,L26)</f>
        <v>35.5</v>
      </c>
      <c r="I70" s="82"/>
      <c r="J70" s="66" t="s">
        <v>20</v>
      </c>
      <c r="K70" s="26"/>
      <c r="L70" s="26"/>
      <c r="M70" s="26"/>
      <c r="N70" s="104"/>
    </row>
    <row r="71" spans="1:14" ht="15.75" hidden="1" thickBot="1">
      <c r="B71" s="24" t="s">
        <v>146</v>
      </c>
      <c r="C71" s="24" t="s">
        <v>42</v>
      </c>
    </row>
    <row r="72" spans="1:14" ht="19.5" hidden="1" thickBot="1">
      <c r="B72" s="37" t="s">
        <v>52</v>
      </c>
      <c r="C72" s="24" t="s">
        <v>43</v>
      </c>
      <c r="D72" s="21">
        <f>(H66+D66+H54+D54+L49+L37+H42+D42+D68-H69+D30+H30+L26)</f>
        <v>0</v>
      </c>
      <c r="F72" s="282" t="s">
        <v>150</v>
      </c>
    </row>
    <row r="73" spans="1:14" hidden="1">
      <c r="B73" s="37" t="s">
        <v>45</v>
      </c>
      <c r="C73" s="25" t="s">
        <v>44</v>
      </c>
      <c r="F73" s="284">
        <v>2019</v>
      </c>
    </row>
    <row r="74" spans="1:14" hidden="1">
      <c r="B74" s="38" t="s">
        <v>46</v>
      </c>
      <c r="C74" s="24" t="s">
        <v>53</v>
      </c>
      <c r="F74" s="284">
        <v>2020</v>
      </c>
    </row>
    <row r="75" spans="1:14" hidden="1">
      <c r="B75" s="39" t="s">
        <v>47</v>
      </c>
      <c r="C75" s="24" t="s">
        <v>54</v>
      </c>
      <c r="F75" s="284">
        <v>2021</v>
      </c>
    </row>
    <row r="76" spans="1:14" hidden="1">
      <c r="B76" s="24" t="s">
        <v>55</v>
      </c>
      <c r="C76" s="24" t="s">
        <v>50</v>
      </c>
      <c r="F76" s="284">
        <v>2022</v>
      </c>
    </row>
    <row r="77" spans="1:14" hidden="1">
      <c r="B77" s="24" t="s">
        <v>48</v>
      </c>
      <c r="F77" s="284">
        <v>2023</v>
      </c>
    </row>
    <row r="78" spans="1:14" hidden="1">
      <c r="B78" s="24" t="s">
        <v>14</v>
      </c>
      <c r="F78" s="284">
        <v>2024</v>
      </c>
    </row>
    <row r="79" spans="1:14" hidden="1">
      <c r="B79" s="24" t="s">
        <v>56</v>
      </c>
      <c r="F79" s="284">
        <v>2025</v>
      </c>
    </row>
    <row r="80" spans="1:14" hidden="1">
      <c r="B80" s="24" t="s">
        <v>57</v>
      </c>
      <c r="F80" s="284">
        <v>2026</v>
      </c>
    </row>
    <row r="81" spans="2:6" hidden="1">
      <c r="B81" s="24" t="s">
        <v>18</v>
      </c>
      <c r="F81" s="284">
        <v>2027</v>
      </c>
    </row>
    <row r="82" spans="2:6" hidden="1">
      <c r="B82" s="24" t="s">
        <v>49</v>
      </c>
      <c r="F82" s="284">
        <v>2028</v>
      </c>
    </row>
    <row r="83" spans="2:6" hidden="1">
      <c r="B83" s="24" t="s">
        <v>144</v>
      </c>
      <c r="F83" s="284">
        <v>2029</v>
      </c>
    </row>
    <row r="84" spans="2:6" hidden="1">
      <c r="B84" s="24" t="s">
        <v>145</v>
      </c>
      <c r="F84" s="284">
        <v>2030</v>
      </c>
    </row>
    <row r="85" spans="2:6" hidden="1">
      <c r="F85" s="284">
        <v>2031</v>
      </c>
    </row>
    <row r="86" spans="2:6" hidden="1">
      <c r="F86" s="284">
        <v>2032</v>
      </c>
    </row>
    <row r="87" spans="2:6" hidden="1">
      <c r="F87" s="284">
        <v>2033</v>
      </c>
    </row>
    <row r="88" spans="2:6" hidden="1">
      <c r="F88" s="284">
        <v>2034</v>
      </c>
    </row>
    <row r="89" spans="2:6" hidden="1">
      <c r="F89" s="284">
        <v>2035</v>
      </c>
    </row>
    <row r="90" spans="2:6" hidden="1">
      <c r="F90" s="284">
        <v>2036</v>
      </c>
    </row>
    <row r="91" spans="2:6" hidden="1">
      <c r="F91" s="284">
        <v>2037</v>
      </c>
    </row>
    <row r="92" spans="2:6" hidden="1">
      <c r="F92" s="284">
        <v>2038</v>
      </c>
    </row>
    <row r="93" spans="2:6" hidden="1">
      <c r="F93" s="284">
        <v>2039</v>
      </c>
    </row>
    <row r="94" spans="2:6" hidden="1">
      <c r="F94" s="284">
        <v>2040</v>
      </c>
    </row>
    <row r="95" spans="2:6" hidden="1">
      <c r="F95" s="284">
        <v>2041</v>
      </c>
    </row>
    <row r="96" spans="2:6" hidden="1">
      <c r="F96" s="284">
        <v>2042</v>
      </c>
    </row>
    <row r="97" spans="6:6" hidden="1">
      <c r="F97" s="284">
        <v>2043</v>
      </c>
    </row>
    <row r="98" spans="6:6" hidden="1">
      <c r="F98" s="284"/>
    </row>
    <row r="99" spans="6:6" hidden="1">
      <c r="F99" s="284"/>
    </row>
    <row r="100" spans="6:6" hidden="1">
      <c r="F100" s="284"/>
    </row>
  </sheetData>
  <sheetProtection algorithmName="SHA-512" hashValue="tNFxvQVE51tRGXXkwoTYhsMpkpe/RMc3eXn4jHtGSacvVqDzJ3K2weNg4zRxt8RH7Th7ozH0a7jj4UAt2IWIMw==" saltValue="BpXQrcBDkE0YlgKI6euEGg==" spinCount="100000" sheet="1" objects="1" scenarios="1" selectLockedCells="1"/>
  <sortState xmlns:xlrd2="http://schemas.microsoft.com/office/spreadsheetml/2017/richdata2" ref="B72:B83">
    <sortCondition ref="B72"/>
  </sortState>
  <customSheetViews>
    <customSheetView guid="{1AF295D8-6156-44B0-BDD6-BF963E056357}" showPageBreaks="1" showGridLines="0" printArea="1" view="pageLayout">
      <selection activeCell="C13" sqref="C13"/>
      <pageMargins left="0.25" right="0.25" top="0.25" bottom="0.25" header="0" footer="0"/>
      <pageSetup scale="55" orientation="portrait" r:id="rId1"/>
    </customSheetView>
  </customSheetViews>
  <mergeCells count="36">
    <mergeCell ref="B66:C66"/>
    <mergeCell ref="F66:G66"/>
    <mergeCell ref="A12:A19"/>
    <mergeCell ref="J26:K26"/>
    <mergeCell ref="J37:K37"/>
    <mergeCell ref="J49:K49"/>
    <mergeCell ref="B30:C30"/>
    <mergeCell ref="F30:G30"/>
    <mergeCell ref="B42:C42"/>
    <mergeCell ref="F42:G42"/>
    <mergeCell ref="J57:L66"/>
    <mergeCell ref="A56:A66"/>
    <mergeCell ref="J56:L56"/>
    <mergeCell ref="J39:L42"/>
    <mergeCell ref="M32:M42"/>
    <mergeCell ref="M44:M54"/>
    <mergeCell ref="J50:L50"/>
    <mergeCell ref="A1:M1"/>
    <mergeCell ref="F54:G54"/>
    <mergeCell ref="J51:L54"/>
    <mergeCell ref="B69:C69"/>
    <mergeCell ref="A21:A30"/>
    <mergeCell ref="M21:M30"/>
    <mergeCell ref="A3:C3"/>
    <mergeCell ref="A4:C4"/>
    <mergeCell ref="A5:C5"/>
    <mergeCell ref="A6:C6"/>
    <mergeCell ref="J28:L30"/>
    <mergeCell ref="J27:L27"/>
    <mergeCell ref="A44:A54"/>
    <mergeCell ref="A32:A42"/>
    <mergeCell ref="M56:M66"/>
    <mergeCell ref="D3:M10"/>
    <mergeCell ref="B54:C54"/>
    <mergeCell ref="J38:L38"/>
    <mergeCell ref="M12:M19"/>
  </mergeCells>
  <conditionalFormatting sqref="C23">
    <cfRule type="containsText" dxfId="111" priority="49" operator="containsText" text="BUS Elective">
      <formula>NOT(ISERROR(SEARCH("BUS Elective",C23)))</formula>
    </cfRule>
    <cfRule type="containsText" dxfId="110" priority="50" operator="containsText" text="BUS Floating Core">
      <formula>NOT(ISERROR(SEARCH("BUS Floating Core",C23)))</formula>
    </cfRule>
    <cfRule type="containsText" dxfId="109" priority="51" operator="containsText" text="BUS Capstone">
      <formula>NOT(ISERROR(SEARCH("BUS Capstone",C23)))</formula>
    </cfRule>
    <cfRule type="containsText" dxfId="108" priority="52" operator="containsText" text="BUS Core">
      <formula>NOT(ISERROR(SEARCH("BUS Core",C23)))</formula>
    </cfRule>
  </conditionalFormatting>
  <conditionalFormatting sqref="C24:C29">
    <cfRule type="containsText" dxfId="107" priority="45" operator="containsText" text="BUS Elective">
      <formula>NOT(ISERROR(SEARCH("BUS Elective",C24)))</formula>
    </cfRule>
    <cfRule type="containsText" dxfId="106" priority="46" operator="containsText" text="BUS Floating Core">
      <formula>NOT(ISERROR(SEARCH("BUS Floating Core",C24)))</formula>
    </cfRule>
    <cfRule type="containsText" dxfId="105" priority="47" operator="containsText" text="BUS Capstone">
      <formula>NOT(ISERROR(SEARCH("BUS Capstone",C24)))</formula>
    </cfRule>
    <cfRule type="containsText" dxfId="104" priority="48" operator="containsText" text="BUS Core">
      <formula>NOT(ISERROR(SEARCH("BUS Core",C24)))</formula>
    </cfRule>
  </conditionalFormatting>
  <conditionalFormatting sqref="G23:G29">
    <cfRule type="containsText" dxfId="103" priority="41" operator="containsText" text="BUS Elective">
      <formula>NOT(ISERROR(SEARCH("BUS Elective",G23)))</formula>
    </cfRule>
    <cfRule type="containsText" dxfId="102" priority="42" operator="containsText" text="BUS Floating Core">
      <formula>NOT(ISERROR(SEARCH("BUS Floating Core",G23)))</formula>
    </cfRule>
    <cfRule type="containsText" dxfId="101" priority="43" operator="containsText" text="BUS Capstone">
      <formula>NOT(ISERROR(SEARCH("BUS Capstone",G23)))</formula>
    </cfRule>
    <cfRule type="containsText" dxfId="100" priority="44" operator="containsText" text="BUS Core">
      <formula>NOT(ISERROR(SEARCH("BUS Core",G23)))</formula>
    </cfRule>
  </conditionalFormatting>
  <conditionalFormatting sqref="K23:K25">
    <cfRule type="containsText" dxfId="99" priority="37" operator="containsText" text="BUS Elective">
      <formula>NOT(ISERROR(SEARCH("BUS Elective",K23)))</formula>
    </cfRule>
    <cfRule type="containsText" dxfId="98" priority="38" operator="containsText" text="BUS Floating Core">
      <formula>NOT(ISERROR(SEARCH("BUS Floating Core",K23)))</formula>
    </cfRule>
    <cfRule type="containsText" dxfId="97" priority="39" operator="containsText" text="BUS Capstone">
      <formula>NOT(ISERROR(SEARCH("BUS Capstone",K23)))</formula>
    </cfRule>
    <cfRule type="containsText" dxfId="96" priority="40" operator="containsText" text="BUS Core">
      <formula>NOT(ISERROR(SEARCH("BUS Core",K23)))</formula>
    </cfRule>
  </conditionalFormatting>
  <conditionalFormatting sqref="C34:C37 C39:C41">
    <cfRule type="containsText" dxfId="95" priority="33" operator="containsText" text="BUS Elective">
      <formula>NOT(ISERROR(SEARCH("BUS Elective",C34)))</formula>
    </cfRule>
    <cfRule type="containsText" dxfId="94" priority="34" operator="containsText" text="BUS Floating Core">
      <formula>NOT(ISERROR(SEARCH("BUS Floating Core",C34)))</formula>
    </cfRule>
    <cfRule type="containsText" dxfId="93" priority="35" operator="containsText" text="BUS Capstone">
      <formula>NOT(ISERROR(SEARCH("BUS Capstone",C34)))</formula>
    </cfRule>
    <cfRule type="containsText" dxfId="92" priority="36" operator="containsText" text="BUS Core">
      <formula>NOT(ISERROR(SEARCH("BUS Core",C34)))</formula>
    </cfRule>
  </conditionalFormatting>
  <conditionalFormatting sqref="G34:G41">
    <cfRule type="containsText" dxfId="91" priority="29" operator="containsText" text="BUS Elective">
      <formula>NOT(ISERROR(SEARCH("BUS Elective",G34)))</formula>
    </cfRule>
    <cfRule type="containsText" dxfId="90" priority="30" operator="containsText" text="BUS Floating Core">
      <formula>NOT(ISERROR(SEARCH("BUS Floating Core",G34)))</formula>
    </cfRule>
    <cfRule type="containsText" dxfId="89" priority="31" operator="containsText" text="BUS Capstone">
      <formula>NOT(ISERROR(SEARCH("BUS Capstone",G34)))</formula>
    </cfRule>
    <cfRule type="containsText" dxfId="88" priority="32" operator="containsText" text="BUS Core">
      <formula>NOT(ISERROR(SEARCH("BUS Core",G34)))</formula>
    </cfRule>
  </conditionalFormatting>
  <conditionalFormatting sqref="K34:K36">
    <cfRule type="containsText" dxfId="87" priority="25" operator="containsText" text="BUS Elective">
      <formula>NOT(ISERROR(SEARCH("BUS Elective",K34)))</formula>
    </cfRule>
    <cfRule type="containsText" dxfId="86" priority="26" operator="containsText" text="BUS Floating Core">
      <formula>NOT(ISERROR(SEARCH("BUS Floating Core",K34)))</formula>
    </cfRule>
    <cfRule type="containsText" dxfId="85" priority="27" operator="containsText" text="BUS Capstone">
      <formula>NOT(ISERROR(SEARCH("BUS Capstone",K34)))</formula>
    </cfRule>
    <cfRule type="containsText" dxfId="84" priority="28" operator="containsText" text="BUS Core">
      <formula>NOT(ISERROR(SEARCH("BUS Core",K34)))</formula>
    </cfRule>
  </conditionalFormatting>
  <conditionalFormatting sqref="C46:C53">
    <cfRule type="containsText" dxfId="83" priority="21" operator="containsText" text="BUS Elective">
      <formula>NOT(ISERROR(SEARCH("BUS Elective",C46)))</formula>
    </cfRule>
    <cfRule type="containsText" dxfId="82" priority="22" operator="containsText" text="BUS Floating Core">
      <formula>NOT(ISERROR(SEARCH("BUS Floating Core",C46)))</formula>
    </cfRule>
    <cfRule type="containsText" dxfId="81" priority="23" operator="containsText" text="BUS Capstone">
      <formula>NOT(ISERROR(SEARCH("BUS Capstone",C46)))</formula>
    </cfRule>
    <cfRule type="containsText" dxfId="80" priority="24" operator="containsText" text="BUS Core">
      <formula>NOT(ISERROR(SEARCH("BUS Core",C46)))</formula>
    </cfRule>
  </conditionalFormatting>
  <conditionalFormatting sqref="G46:G53">
    <cfRule type="containsText" dxfId="79" priority="17" operator="containsText" text="BUS Elective">
      <formula>NOT(ISERROR(SEARCH("BUS Elective",G46)))</formula>
    </cfRule>
    <cfRule type="containsText" dxfId="78" priority="18" operator="containsText" text="BUS Floating Core">
      <formula>NOT(ISERROR(SEARCH("BUS Floating Core",G46)))</formula>
    </cfRule>
    <cfRule type="containsText" dxfId="77" priority="19" operator="containsText" text="BUS Capstone">
      <formula>NOT(ISERROR(SEARCH("BUS Capstone",G46)))</formula>
    </cfRule>
    <cfRule type="containsText" dxfId="76" priority="20" operator="containsText" text="BUS Core">
      <formula>NOT(ISERROR(SEARCH("BUS Core",G46)))</formula>
    </cfRule>
  </conditionalFormatting>
  <conditionalFormatting sqref="K46:K48">
    <cfRule type="containsText" dxfId="75" priority="13" operator="containsText" text="BUS Elective">
      <formula>NOT(ISERROR(SEARCH("BUS Elective",K46)))</formula>
    </cfRule>
    <cfRule type="containsText" dxfId="74" priority="14" operator="containsText" text="BUS Floating Core">
      <formula>NOT(ISERROR(SEARCH("BUS Floating Core",K46)))</formula>
    </cfRule>
    <cfRule type="containsText" dxfId="73" priority="15" operator="containsText" text="BUS Capstone">
      <formula>NOT(ISERROR(SEARCH("BUS Capstone",K46)))</formula>
    </cfRule>
    <cfRule type="containsText" dxfId="72" priority="16" operator="containsText" text="BUS Core">
      <formula>NOT(ISERROR(SEARCH("BUS Core",K46)))</formula>
    </cfRule>
  </conditionalFormatting>
  <conditionalFormatting sqref="C58:C65">
    <cfRule type="containsText" dxfId="71" priority="9" operator="containsText" text="BUS Elective">
      <formula>NOT(ISERROR(SEARCH("BUS Elective",C58)))</formula>
    </cfRule>
    <cfRule type="containsText" dxfId="70" priority="10" operator="containsText" text="BUS Floating Core">
      <formula>NOT(ISERROR(SEARCH("BUS Floating Core",C58)))</formula>
    </cfRule>
    <cfRule type="containsText" dxfId="69" priority="11" operator="containsText" text="BUS Capstone">
      <formula>NOT(ISERROR(SEARCH("BUS Capstone",C58)))</formula>
    </cfRule>
    <cfRule type="containsText" dxfId="68" priority="12" operator="containsText" text="BUS Core">
      <formula>NOT(ISERROR(SEARCH("BUS Core",C58)))</formula>
    </cfRule>
  </conditionalFormatting>
  <conditionalFormatting sqref="G58:G65">
    <cfRule type="containsText" dxfId="67" priority="5" operator="containsText" text="BUS Elective">
      <formula>NOT(ISERROR(SEARCH("BUS Elective",G58)))</formula>
    </cfRule>
    <cfRule type="containsText" dxfId="66" priority="6" operator="containsText" text="BUS Floating Core">
      <formula>NOT(ISERROR(SEARCH("BUS Floating Core",G58)))</formula>
    </cfRule>
    <cfRule type="containsText" dxfId="65" priority="7" operator="containsText" text="BUS Capstone">
      <formula>NOT(ISERROR(SEARCH("BUS Capstone",G58)))</formula>
    </cfRule>
    <cfRule type="containsText" dxfId="64" priority="8" operator="containsText" text="BUS Core">
      <formula>NOT(ISERROR(SEARCH("BUS Core",G58)))</formula>
    </cfRule>
  </conditionalFormatting>
  <conditionalFormatting sqref="C38">
    <cfRule type="containsText" dxfId="63" priority="1" operator="containsText" text="BUS Elective">
      <formula>NOT(ISERROR(SEARCH("BUS Elective",C38)))</formula>
    </cfRule>
    <cfRule type="containsText" dxfId="62" priority="2" operator="containsText" text="BUS Floating Core">
      <formula>NOT(ISERROR(SEARCH("BUS Floating Core",C38)))</formula>
    </cfRule>
    <cfRule type="containsText" dxfId="61" priority="3" operator="containsText" text="BUS Capstone">
      <formula>NOT(ISERROR(SEARCH("BUS Capstone",C38)))</formula>
    </cfRule>
    <cfRule type="containsText" dxfId="60" priority="4" operator="containsText" text="BUS Core">
      <formula>NOT(ISERROR(SEARCH("BUS Core",C38)))</formula>
    </cfRule>
  </conditionalFormatting>
  <dataValidations xWindow="1637" yWindow="294" count="4">
    <dataValidation type="list" errorStyle="information" allowBlank="1" showInputMessage="1" showErrorMessage="1" errorTitle="Attention" error="These cells are designed for your customization.  Use the drop down list to select how the course meets your requirements." promptTitle="Select Credit Type:" prompt="These cells are designed for your customization.  Use the drop down list to select the type of credit you received for this course " sqref="C14:C19 K13:K19 G13:G19" xr:uid="{00000000-0002-0000-0000-000000000000}">
      <formula1>Type</formula1>
    </dataValidation>
    <dataValidation type="list" errorStyle="information" allowBlank="1" showInputMessage="1" showErrorMessage="1" errorTitle="Special Note" error="These cells are designed for your customization.  If possible use the drop down list to select how the course meets your requirements, otherwise you may type your own." promptTitle="Select Requirement Type:" prompt="These cells are designed for your customization.  Use the drop down list to select how the course meets your requirements, or create your own category. " sqref="G46:G53 G58:G65 C58:C65 K23:K25 C23:C29 K34:K36 C46:C53 K46:K48 G23:G29 G34:G41 C34:C41" xr:uid="{00000000-0002-0000-0000-000001000000}">
      <formula1>$B$71:$B$84</formula1>
    </dataValidation>
    <dataValidation type="list" errorStyle="information" allowBlank="1" showInputMessage="1" showErrorMessage="1" errorTitle="Attention" error="Please use the drop down list to select how the course meets your requirements.  If no option is appropraite please leave this cell blank." promptTitle="Select Credit Type:" prompt="These cells are designed for your customization.  Use the drop down list to select the type of credit you received for this course." sqref="C13" xr:uid="{00000000-0002-0000-0000-000002000000}">
      <formula1>Type</formula1>
    </dataValidation>
    <dataValidation type="list" allowBlank="1" showInputMessage="1" showErrorMessage="1" sqref="G56 C56 C44 G44 K44 K32 G32 C32 K21 G21 C21" xr:uid="{00000000-0002-0000-0000-000003000000}">
      <formula1>$F$72:$F$97</formula1>
    </dataValidation>
  </dataValidations>
  <pageMargins left="0.25" right="0.25" top="0.25" bottom="0.25" header="0" footer="0"/>
  <pageSetup scale="5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45"/>
  <sheetViews>
    <sheetView showGridLines="0" view="pageLayout" zoomScaleNormal="100" workbookViewId="0">
      <selection activeCell="I15" sqref="I15"/>
    </sheetView>
  </sheetViews>
  <sheetFormatPr defaultColWidth="0" defaultRowHeight="0" customHeight="1" zeroHeight="1"/>
  <cols>
    <col min="1" max="1" width="3.5703125" style="225" customWidth="1"/>
    <col min="2" max="2" width="4.5703125" style="225" customWidth="1"/>
    <col min="3" max="3" width="27.28515625" style="225" customWidth="1"/>
    <col min="4" max="4" width="42.5703125" style="225" customWidth="1"/>
    <col min="5" max="6" width="10" style="225" customWidth="1"/>
    <col min="7" max="7" width="2.140625" style="40" customWidth="1"/>
    <col min="8" max="8" width="3.5703125" style="40" customWidth="1"/>
    <col min="9" max="9" width="4.5703125" style="40" customWidth="1"/>
    <col min="10" max="10" width="15.85546875" style="40" customWidth="1"/>
    <col min="11" max="11" width="23.5703125" style="40" customWidth="1"/>
    <col min="12" max="14" width="10" style="40" customWidth="1"/>
    <col min="15" max="15" width="3.7109375" style="40" hidden="1" customWidth="1"/>
    <col min="16" max="16" width="0.5703125" style="40" customWidth="1"/>
    <col min="17" max="16384" width="9.140625" style="40" hidden="1"/>
  </cols>
  <sheetData>
    <row r="1" spans="1:14" ht="19.5">
      <c r="A1" s="418" t="s">
        <v>154</v>
      </c>
      <c r="B1" s="418"/>
      <c r="C1" s="418"/>
      <c r="D1" s="418"/>
      <c r="E1" s="418"/>
      <c r="F1" s="418"/>
      <c r="G1" s="418"/>
      <c r="H1" s="418"/>
      <c r="I1" s="418"/>
      <c r="J1" s="418"/>
      <c r="K1" s="418"/>
      <c r="L1" s="418"/>
      <c r="M1" s="418"/>
      <c r="N1" s="418"/>
    </row>
    <row r="2" spans="1:14" ht="6.75" customHeight="1">
      <c r="A2" s="146"/>
      <c r="B2" s="146"/>
      <c r="C2" s="146"/>
      <c r="D2" s="146"/>
      <c r="E2" s="146"/>
      <c r="F2" s="146"/>
      <c r="G2" s="146"/>
      <c r="H2" s="146"/>
      <c r="I2" s="146"/>
      <c r="J2" s="146"/>
      <c r="K2" s="146"/>
      <c r="L2" s="146"/>
      <c r="M2" s="146"/>
      <c r="N2" s="146"/>
    </row>
    <row r="3" spans="1:14" ht="15" customHeight="1">
      <c r="A3" s="419" t="s">
        <v>36</v>
      </c>
      <c r="B3" s="420"/>
      <c r="C3" s="420"/>
      <c r="D3" s="421"/>
      <c r="E3" s="422" t="s">
        <v>141</v>
      </c>
      <c r="F3" s="423"/>
      <c r="G3" s="423"/>
      <c r="H3" s="423"/>
      <c r="I3" s="423"/>
      <c r="J3" s="423"/>
      <c r="K3" s="423"/>
      <c r="L3" s="423"/>
      <c r="M3" s="423"/>
      <c r="N3" s="424"/>
    </row>
    <row r="4" spans="1:14" ht="15">
      <c r="A4" s="431" t="s">
        <v>33</v>
      </c>
      <c r="B4" s="432"/>
      <c r="C4" s="432"/>
      <c r="D4" s="151" t="s">
        <v>35</v>
      </c>
      <c r="E4" s="425"/>
      <c r="F4" s="426"/>
      <c r="G4" s="426"/>
      <c r="H4" s="426"/>
      <c r="I4" s="426"/>
      <c r="J4" s="426"/>
      <c r="K4" s="426"/>
      <c r="L4" s="426"/>
      <c r="M4" s="426"/>
      <c r="N4" s="427"/>
    </row>
    <row r="5" spans="1:14" ht="15">
      <c r="A5" s="433" t="s">
        <v>34</v>
      </c>
      <c r="B5" s="432"/>
      <c r="C5" s="432"/>
      <c r="D5" s="228"/>
      <c r="E5" s="425"/>
      <c r="F5" s="426"/>
      <c r="G5" s="426"/>
      <c r="H5" s="426"/>
      <c r="I5" s="426"/>
      <c r="J5" s="426"/>
      <c r="K5" s="426"/>
      <c r="L5" s="426"/>
      <c r="M5" s="426"/>
      <c r="N5" s="427"/>
    </row>
    <row r="6" spans="1:14" ht="15">
      <c r="A6" s="122"/>
      <c r="B6" s="147"/>
      <c r="C6" s="147"/>
      <c r="D6" s="124"/>
      <c r="E6" s="425"/>
      <c r="F6" s="426"/>
      <c r="G6" s="426"/>
      <c r="H6" s="426"/>
      <c r="I6" s="426"/>
      <c r="J6" s="426"/>
      <c r="K6" s="426"/>
      <c r="L6" s="426"/>
      <c r="M6" s="426"/>
      <c r="N6" s="427"/>
    </row>
    <row r="7" spans="1:14" ht="32.25" customHeight="1">
      <c r="A7" s="125"/>
      <c r="B7" s="126"/>
      <c r="C7" s="126"/>
      <c r="D7" s="127"/>
      <c r="E7" s="428"/>
      <c r="F7" s="429"/>
      <c r="G7" s="429"/>
      <c r="H7" s="429"/>
      <c r="I7" s="429"/>
      <c r="J7" s="429"/>
      <c r="K7" s="429"/>
      <c r="L7" s="429"/>
      <c r="M7" s="429"/>
      <c r="N7" s="430"/>
    </row>
    <row r="8" spans="1:14" ht="6.75" customHeight="1" thickBot="1">
      <c r="A8" s="40"/>
      <c r="B8" s="40"/>
      <c r="C8" s="128"/>
      <c r="D8" s="40"/>
      <c r="E8" s="40"/>
      <c r="F8" s="40"/>
    </row>
    <row r="9" spans="1:14" ht="15.75" thickBot="1">
      <c r="A9" s="267"/>
      <c r="B9" s="434" t="s">
        <v>140</v>
      </c>
      <c r="C9" s="435"/>
      <c r="D9" s="435"/>
      <c r="E9" s="435"/>
      <c r="F9" s="436"/>
      <c r="G9" s="129"/>
      <c r="H9" s="130"/>
      <c r="I9" s="136" t="s">
        <v>158</v>
      </c>
      <c r="J9" s="131"/>
      <c r="K9" s="131"/>
      <c r="L9" s="131"/>
      <c r="M9" s="131"/>
      <c r="N9" s="132"/>
    </row>
    <row r="10" spans="1:14" ht="15.75" customHeight="1" thickBot="1">
      <c r="A10" s="310"/>
      <c r="B10" s="263"/>
      <c r="C10" s="311" t="s">
        <v>0</v>
      </c>
      <c r="D10" s="266" t="s">
        <v>62</v>
      </c>
      <c r="E10" s="266" t="s">
        <v>4</v>
      </c>
      <c r="F10" s="265" t="s">
        <v>63</v>
      </c>
      <c r="G10" s="133"/>
      <c r="H10" s="392" t="s">
        <v>64</v>
      </c>
      <c r="I10" s="190"/>
      <c r="J10" s="191" t="s">
        <v>0</v>
      </c>
      <c r="K10" s="193" t="s">
        <v>62</v>
      </c>
      <c r="L10" s="193"/>
      <c r="M10" s="191" t="s">
        <v>4</v>
      </c>
      <c r="N10" s="192" t="s">
        <v>63</v>
      </c>
    </row>
    <row r="11" spans="1:14" ht="15.75" thickBot="1">
      <c r="A11" s="309"/>
      <c r="B11" s="263" t="s">
        <v>139</v>
      </c>
      <c r="C11" s="261"/>
      <c r="D11" s="262" t="s">
        <v>138</v>
      </c>
      <c r="E11" s="261"/>
      <c r="F11" s="260"/>
      <c r="G11" s="129"/>
      <c r="H11" s="393"/>
      <c r="I11" s="120"/>
      <c r="J11" s="110"/>
      <c r="K11" s="405"/>
      <c r="L11" s="405"/>
      <c r="M11" s="111"/>
      <c r="N11" s="112"/>
    </row>
    <row r="12" spans="1:14" ht="16.5" customHeight="1" thickBot="1">
      <c r="A12" s="388" t="s">
        <v>137</v>
      </c>
      <c r="B12" s="259"/>
      <c r="C12" s="155" t="s">
        <v>104</v>
      </c>
      <c r="D12" s="155" t="s">
        <v>136</v>
      </c>
      <c r="E12" s="156">
        <v>3</v>
      </c>
      <c r="F12" s="246" t="s">
        <v>135</v>
      </c>
      <c r="G12" s="129"/>
      <c r="H12" s="393"/>
      <c r="I12" s="113"/>
      <c r="J12" s="114"/>
      <c r="K12" s="406"/>
      <c r="L12" s="406"/>
      <c r="M12" s="115"/>
      <c r="N12" s="116"/>
    </row>
    <row r="13" spans="1:14" ht="15.75" thickBot="1">
      <c r="A13" s="389"/>
      <c r="B13" s="113"/>
      <c r="C13" s="155" t="s">
        <v>134</v>
      </c>
      <c r="D13" s="258" t="s">
        <v>88</v>
      </c>
      <c r="E13" s="156">
        <v>4</v>
      </c>
      <c r="F13" s="246" t="s">
        <v>117</v>
      </c>
      <c r="G13" s="129"/>
      <c r="H13" s="393"/>
      <c r="I13" s="113"/>
      <c r="J13" s="114"/>
      <c r="K13" s="406"/>
      <c r="L13" s="406"/>
      <c r="M13" s="115"/>
      <c r="N13" s="116"/>
    </row>
    <row r="14" spans="1:14" ht="15.75" thickBot="1">
      <c r="A14" s="389"/>
      <c r="B14" s="113"/>
      <c r="C14" s="155" t="s">
        <v>133</v>
      </c>
      <c r="D14" s="155" t="s">
        <v>132</v>
      </c>
      <c r="E14" s="156">
        <v>4</v>
      </c>
      <c r="F14" s="246" t="s">
        <v>117</v>
      </c>
      <c r="G14" s="129"/>
      <c r="H14" s="393"/>
      <c r="I14" s="113"/>
      <c r="J14" s="227"/>
      <c r="K14" s="406"/>
      <c r="L14" s="406"/>
      <c r="M14" s="115"/>
      <c r="N14" s="116"/>
    </row>
    <row r="15" spans="1:14" ht="15.75" thickBot="1">
      <c r="A15" s="389"/>
      <c r="B15" s="113"/>
      <c r="C15" s="155" t="s">
        <v>131</v>
      </c>
      <c r="D15" s="155" t="s">
        <v>130</v>
      </c>
      <c r="E15" s="156">
        <v>4</v>
      </c>
      <c r="F15" s="246" t="s">
        <v>117</v>
      </c>
      <c r="G15" s="129"/>
      <c r="H15" s="393"/>
      <c r="I15" s="113"/>
      <c r="J15" s="227"/>
      <c r="K15" s="437"/>
      <c r="L15" s="438"/>
      <c r="M15" s="115"/>
      <c r="N15" s="116"/>
    </row>
    <row r="16" spans="1:14" ht="15.75" thickBot="1">
      <c r="A16" s="389"/>
      <c r="B16" s="113"/>
      <c r="C16" s="155" t="s">
        <v>51</v>
      </c>
      <c r="D16" s="155" t="s">
        <v>73</v>
      </c>
      <c r="E16" s="156">
        <v>1.5</v>
      </c>
      <c r="F16" s="246" t="s">
        <v>72</v>
      </c>
      <c r="G16" s="129"/>
      <c r="H16" s="393"/>
      <c r="I16" s="113"/>
      <c r="J16" s="114"/>
      <c r="K16" s="406"/>
      <c r="L16" s="406"/>
      <c r="M16" s="115"/>
      <c r="N16" s="116"/>
    </row>
    <row r="17" spans="1:14" ht="15.75" thickBot="1">
      <c r="A17" s="390"/>
      <c r="B17" s="247"/>
      <c r="C17" s="155" t="s">
        <v>66</v>
      </c>
      <c r="D17" s="155" t="s">
        <v>67</v>
      </c>
      <c r="E17" s="156">
        <v>3</v>
      </c>
      <c r="F17" s="246" t="s">
        <v>72</v>
      </c>
      <c r="G17" s="129"/>
      <c r="H17" s="393"/>
      <c r="I17" s="113"/>
      <c r="J17" s="114"/>
      <c r="K17" s="439"/>
      <c r="L17" s="440"/>
      <c r="M17" s="115"/>
      <c r="N17" s="116"/>
    </row>
    <row r="18" spans="1:14" ht="15.75" thickBot="1">
      <c r="A18" s="257"/>
      <c r="B18" s="186" t="s">
        <v>65</v>
      </c>
      <c r="C18" s="187"/>
      <c r="D18" s="251" t="s">
        <v>123</v>
      </c>
      <c r="E18" s="188"/>
      <c r="F18" s="189"/>
      <c r="G18" s="129"/>
      <c r="H18" s="393"/>
      <c r="I18" s="113"/>
      <c r="J18" s="114"/>
      <c r="K18" s="406"/>
      <c r="L18" s="406"/>
      <c r="M18" s="115"/>
      <c r="N18" s="116"/>
    </row>
    <row r="19" spans="1:14" ht="15.75" thickBot="1">
      <c r="A19" s="389" t="s">
        <v>61</v>
      </c>
      <c r="B19" s="247"/>
      <c r="C19" s="155" t="s">
        <v>22</v>
      </c>
      <c r="D19" s="155" t="s">
        <v>69</v>
      </c>
      <c r="E19" s="156">
        <v>3</v>
      </c>
      <c r="F19" s="246" t="s">
        <v>68</v>
      </c>
      <c r="G19" s="129"/>
      <c r="H19" s="394"/>
      <c r="I19" s="113"/>
      <c r="J19" s="117"/>
      <c r="K19" s="391"/>
      <c r="L19" s="391"/>
      <c r="M19" s="118"/>
      <c r="N19" s="119"/>
    </row>
    <row r="20" spans="1:14" ht="15.75" thickBot="1">
      <c r="A20" s="389"/>
      <c r="B20" s="247"/>
      <c r="C20" s="155" t="s">
        <v>23</v>
      </c>
      <c r="D20" s="155" t="s">
        <v>70</v>
      </c>
      <c r="E20" s="156">
        <v>4</v>
      </c>
      <c r="F20" s="246" t="s">
        <v>68</v>
      </c>
      <c r="G20" s="129"/>
      <c r="H20" s="135"/>
      <c r="I20" s="129"/>
      <c r="J20" s="129"/>
      <c r="K20" s="129"/>
      <c r="L20" s="123"/>
      <c r="M20" s="123"/>
      <c r="N20" s="123"/>
    </row>
    <row r="21" spans="1:14" ht="15.75" thickBot="1">
      <c r="A21" s="389"/>
      <c r="B21" s="247"/>
      <c r="C21" s="155" t="s">
        <v>3</v>
      </c>
      <c r="D21" s="155" t="s">
        <v>71</v>
      </c>
      <c r="E21" s="156">
        <v>3</v>
      </c>
      <c r="F21" s="246" t="s">
        <v>72</v>
      </c>
      <c r="G21" s="129"/>
      <c r="H21" s="129"/>
      <c r="I21" s="136" t="s">
        <v>79</v>
      </c>
      <c r="J21" s="137"/>
      <c r="K21" s="137"/>
      <c r="L21" s="131" t="s">
        <v>80</v>
      </c>
      <c r="M21" s="131" t="s">
        <v>81</v>
      </c>
      <c r="N21" s="141" t="s">
        <v>82</v>
      </c>
    </row>
    <row r="22" spans="1:14" ht="15.75" thickBot="1">
      <c r="A22" s="389"/>
      <c r="B22" s="247"/>
      <c r="C22" s="155" t="s">
        <v>26</v>
      </c>
      <c r="D22" s="155" t="s">
        <v>74</v>
      </c>
      <c r="E22" s="156">
        <v>1.5</v>
      </c>
      <c r="F22" s="246" t="s">
        <v>72</v>
      </c>
      <c r="G22" s="129"/>
      <c r="H22" s="392" t="s">
        <v>84</v>
      </c>
      <c r="I22" s="199" t="str">
        <f>IF(N22&lt;=0, "X", "")</f>
        <v/>
      </c>
      <c r="J22" s="194" t="s">
        <v>129</v>
      </c>
      <c r="K22" s="195"/>
      <c r="L22" s="256"/>
      <c r="M22" s="255"/>
      <c r="N22" s="168">
        <f>IF((120-SUM(L23,M23,L24,M24))&lt;=0,0,(120-SUM(L23,M23,L24,M24)))</f>
        <v>120</v>
      </c>
    </row>
    <row r="23" spans="1:14" ht="15.75" customHeight="1" thickBot="1">
      <c r="A23" s="389"/>
      <c r="B23" s="247"/>
      <c r="C23" s="164" t="s">
        <v>128</v>
      </c>
      <c r="D23" s="165" t="s">
        <v>127</v>
      </c>
      <c r="E23" s="166">
        <v>4</v>
      </c>
      <c r="F23" s="254"/>
      <c r="G23" s="129"/>
      <c r="H23" s="393"/>
      <c r="I23" s="199" t="str">
        <f>IF(N23&lt;=0, "X", "")</f>
        <v/>
      </c>
      <c r="J23" s="196" t="s">
        <v>151</v>
      </c>
      <c r="K23" s="197"/>
      <c r="L23" s="170">
        <f>SUMIF(B12,"x",E12)+SUMIF(B16:B17,"x",E16:E17)+SUMIF(B19:B22,"x",E19:E22)+SUMIF(B25:B28,"x",E25:E28)+SUMIF(B30:B31,"x",E30:E31)+SUMIF(B33:B36,"x",E33:E36)+SUMIF(I11:I19,"x",M11:M19)</f>
        <v>0</v>
      </c>
      <c r="M23" s="170">
        <f>SUMIF(B12,"IP",E12)+SUMIF(B16:B17,"IP",E16:E17)+SUMIF(B19:B22,"IP",E19:E22)+SUMIF(B25:B28,"IP",E25:E28)+SUMIF(B30:B31,"IP",E30:E31)+SUMIF(B33:B36,"IP",E33:E36)+SUMIF(I11:I19,"IP",M11:M19)</f>
        <v>0</v>
      </c>
      <c r="N23" s="171">
        <f>IF((62-L23-M23)&lt;=0, 0, (62-L23-M23))</f>
        <v>62</v>
      </c>
    </row>
    <row r="24" spans="1:14" ht="15.75" thickBot="1">
      <c r="A24" s="389"/>
      <c r="B24" s="252" t="s">
        <v>75</v>
      </c>
      <c r="C24" s="187"/>
      <c r="D24" s="251" t="s">
        <v>123</v>
      </c>
      <c r="E24" s="188"/>
      <c r="F24" s="189"/>
      <c r="G24" s="129"/>
      <c r="H24" s="393"/>
      <c r="I24" s="199" t="str">
        <f>IF(N24&lt;=0, "X", "")</f>
        <v/>
      </c>
      <c r="J24" s="172" t="s">
        <v>126</v>
      </c>
      <c r="K24" s="198"/>
      <c r="L24" s="184"/>
      <c r="M24" s="185"/>
      <c r="N24" s="173">
        <f>IF((54-L24-M24)&lt;=0, 0, (54-L24-M24))</f>
        <v>54</v>
      </c>
    </row>
    <row r="25" spans="1:14" ht="15.75" thickBot="1">
      <c r="A25" s="389"/>
      <c r="B25" s="247"/>
      <c r="C25" s="155" t="s">
        <v>25</v>
      </c>
      <c r="D25" s="155" t="s">
        <v>76</v>
      </c>
      <c r="E25" s="155">
        <v>1.5</v>
      </c>
      <c r="F25" s="253" t="s">
        <v>68</v>
      </c>
      <c r="G25" s="129"/>
      <c r="H25" s="393"/>
      <c r="I25" s="397" t="s">
        <v>125</v>
      </c>
      <c r="J25" s="398"/>
      <c r="K25" s="401"/>
      <c r="L25" s="401"/>
      <c r="M25" s="401"/>
      <c r="N25" s="402"/>
    </row>
    <row r="26" spans="1:14" ht="15.75" thickBot="1">
      <c r="A26" s="389"/>
      <c r="B26" s="248"/>
      <c r="C26" s="155" t="s">
        <v>27</v>
      </c>
      <c r="D26" s="157" t="s">
        <v>77</v>
      </c>
      <c r="E26" s="158">
        <v>3</v>
      </c>
      <c r="F26" s="246" t="s">
        <v>68</v>
      </c>
      <c r="G26" s="129"/>
      <c r="H26" s="394"/>
      <c r="I26" s="399"/>
      <c r="J26" s="400"/>
      <c r="K26" s="403"/>
      <c r="L26" s="403"/>
      <c r="M26" s="403"/>
      <c r="N26" s="404"/>
    </row>
    <row r="27" spans="1:14" ht="15.75" thickBot="1">
      <c r="A27" s="389"/>
      <c r="B27" s="247"/>
      <c r="C27" s="155" t="s">
        <v>2</v>
      </c>
      <c r="D27" s="155" t="s">
        <v>78</v>
      </c>
      <c r="E27" s="158">
        <v>3</v>
      </c>
      <c r="F27" s="246" t="s">
        <v>68</v>
      </c>
      <c r="G27" s="129"/>
      <c r="H27" s="138"/>
      <c r="I27" s="123"/>
      <c r="J27" s="123"/>
      <c r="K27" s="123"/>
      <c r="L27" s="123"/>
      <c r="M27" s="123"/>
      <c r="N27" s="123"/>
    </row>
    <row r="28" spans="1:14" ht="15.75" thickBot="1">
      <c r="A28" s="389"/>
      <c r="B28" s="247"/>
      <c r="C28" s="155" t="s">
        <v>24</v>
      </c>
      <c r="D28" s="155" t="s">
        <v>83</v>
      </c>
      <c r="E28" s="158">
        <v>3</v>
      </c>
      <c r="F28" s="246" t="s">
        <v>68</v>
      </c>
      <c r="G28" s="129"/>
      <c r="H28" s="123"/>
      <c r="I28" s="136" t="s">
        <v>124</v>
      </c>
      <c r="J28" s="137"/>
      <c r="K28" s="139"/>
      <c r="L28" s="140"/>
      <c r="M28" s="140"/>
      <c r="N28" s="141"/>
    </row>
    <row r="29" spans="1:14" ht="15.75" thickBot="1">
      <c r="A29" s="389"/>
      <c r="B29" s="252" t="s">
        <v>85</v>
      </c>
      <c r="C29" s="296"/>
      <c r="D29" s="297" t="s">
        <v>123</v>
      </c>
      <c r="E29" s="298"/>
      <c r="F29" s="299"/>
      <c r="G29" s="133"/>
      <c r="H29" s="392" t="s">
        <v>95</v>
      </c>
      <c r="I29" s="113"/>
      <c r="J29" s="167" t="s">
        <v>122</v>
      </c>
      <c r="K29" s="174"/>
      <c r="L29" s="174"/>
      <c r="M29" s="174"/>
      <c r="N29" s="175"/>
    </row>
    <row r="30" spans="1:14" ht="15.75" thickBot="1">
      <c r="A30" s="389"/>
      <c r="B30" s="291"/>
      <c r="C30" s="300" t="s">
        <v>17</v>
      </c>
      <c r="D30" s="301" t="s">
        <v>86</v>
      </c>
      <c r="E30" s="302">
        <v>3</v>
      </c>
      <c r="F30" s="303" t="s">
        <v>68</v>
      </c>
      <c r="G30" s="129"/>
      <c r="H30" s="393"/>
      <c r="I30" s="113"/>
      <c r="J30" s="176" t="s">
        <v>121</v>
      </c>
      <c r="K30" s="177"/>
      <c r="L30" s="177"/>
      <c r="M30" s="177"/>
      <c r="N30" s="178"/>
    </row>
    <row r="31" spans="1:14" ht="15.75" thickBot="1">
      <c r="A31" s="390"/>
      <c r="B31" s="247"/>
      <c r="C31" s="304" t="s">
        <v>87</v>
      </c>
      <c r="D31" s="305" t="s">
        <v>88</v>
      </c>
      <c r="E31" s="306"/>
      <c r="F31" s="307" t="s">
        <v>72</v>
      </c>
      <c r="G31" s="129"/>
      <c r="H31" s="393"/>
      <c r="I31" s="113"/>
      <c r="J31" s="176" t="s">
        <v>120</v>
      </c>
      <c r="K31" s="177"/>
      <c r="L31" s="177"/>
      <c r="M31" s="177"/>
      <c r="N31" s="178"/>
    </row>
    <row r="32" spans="1:14" ht="15.75" customHeight="1" thickBot="1">
      <c r="B32" s="186" t="s">
        <v>155</v>
      </c>
      <c r="C32" s="250"/>
      <c r="D32" s="250"/>
      <c r="E32" s="223"/>
      <c r="F32" s="249"/>
      <c r="G32" s="129"/>
      <c r="H32" s="393"/>
      <c r="I32" s="113"/>
      <c r="J32" s="176" t="s">
        <v>119</v>
      </c>
      <c r="K32" s="177"/>
      <c r="L32" s="177"/>
      <c r="M32" s="177"/>
      <c r="N32" s="178"/>
    </row>
    <row r="33" spans="1:14" ht="15.75" customHeight="1" thickBot="1">
      <c r="A33" s="416" t="s">
        <v>118</v>
      </c>
      <c r="B33" s="247"/>
      <c r="C33" s="155" t="s">
        <v>89</v>
      </c>
      <c r="D33" s="155" t="s">
        <v>90</v>
      </c>
      <c r="E33" s="156">
        <v>3</v>
      </c>
      <c r="F33" s="246" t="s">
        <v>117</v>
      </c>
      <c r="G33" s="129"/>
      <c r="H33" s="394"/>
      <c r="I33" s="113"/>
      <c r="J33" s="169" t="s">
        <v>99</v>
      </c>
      <c r="K33" s="177"/>
      <c r="L33" s="177"/>
      <c r="M33" s="177"/>
      <c r="N33" s="162"/>
    </row>
    <row r="34" spans="1:14" ht="15.75" thickBot="1">
      <c r="A34" s="417"/>
      <c r="B34" s="248"/>
      <c r="C34" s="155" t="s">
        <v>91</v>
      </c>
      <c r="D34" s="155" t="s">
        <v>92</v>
      </c>
      <c r="E34" s="156">
        <v>3</v>
      </c>
      <c r="F34" s="246" t="s">
        <v>117</v>
      </c>
      <c r="G34" s="129"/>
      <c r="H34" s="135"/>
      <c r="I34" s="123"/>
      <c r="J34" s="123"/>
      <c r="K34" s="123"/>
      <c r="L34" s="123"/>
      <c r="M34" s="123"/>
      <c r="N34" s="123"/>
    </row>
    <row r="35" spans="1:14" ht="15.75" thickBot="1">
      <c r="A35" s="417"/>
      <c r="B35" s="247"/>
      <c r="C35" s="155" t="s">
        <v>93</v>
      </c>
      <c r="D35" s="155" t="s">
        <v>94</v>
      </c>
      <c r="E35" s="156">
        <v>3</v>
      </c>
      <c r="F35" s="246" t="s">
        <v>117</v>
      </c>
      <c r="G35" s="129"/>
      <c r="H35" s="123"/>
      <c r="I35" s="142" t="s">
        <v>100</v>
      </c>
      <c r="J35" s="148"/>
      <c r="K35" s="148"/>
      <c r="L35" s="148"/>
      <c r="M35" s="148"/>
      <c r="N35" s="132"/>
    </row>
    <row r="36" spans="1:14" ht="16.5" customHeight="1" thickBot="1">
      <c r="A36" s="417"/>
      <c r="B36" s="247"/>
      <c r="C36" s="159" t="s">
        <v>96</v>
      </c>
      <c r="D36" s="159" t="s">
        <v>97</v>
      </c>
      <c r="E36" s="160">
        <v>1.5</v>
      </c>
      <c r="F36" s="246" t="s">
        <v>117</v>
      </c>
      <c r="G36" s="134"/>
      <c r="H36" s="392" t="s">
        <v>18</v>
      </c>
      <c r="I36" s="113"/>
      <c r="J36" s="179" t="s">
        <v>116</v>
      </c>
      <c r="K36" s="180"/>
      <c r="L36" s="180"/>
      <c r="M36" s="180"/>
      <c r="N36" s="181"/>
    </row>
    <row r="37" spans="1:14" ht="15.75" thickBot="1">
      <c r="A37" s="264"/>
      <c r="B37" s="142" t="s">
        <v>115</v>
      </c>
      <c r="C37" s="245"/>
      <c r="D37" s="245"/>
      <c r="E37" s="245"/>
      <c r="F37" s="244"/>
      <c r="G37" s="134"/>
      <c r="H37" s="393"/>
      <c r="I37" s="113"/>
      <c r="J37" s="169" t="s">
        <v>114</v>
      </c>
      <c r="K37" s="177"/>
      <c r="L37" s="177"/>
      <c r="M37" s="177"/>
      <c r="N37" s="178"/>
    </row>
    <row r="38" spans="1:14" ht="17.25" customHeight="1" thickBot="1">
      <c r="A38" s="388" t="s">
        <v>98</v>
      </c>
      <c r="B38" s="292"/>
      <c r="C38" s="243" t="s">
        <v>157</v>
      </c>
      <c r="D38" s="308" t="s">
        <v>156</v>
      </c>
      <c r="E38" s="242"/>
      <c r="F38" s="241"/>
      <c r="G38" s="129"/>
      <c r="H38" s="394"/>
      <c r="I38" s="224"/>
      <c r="J38" s="182" t="s">
        <v>113</v>
      </c>
      <c r="K38" s="182"/>
      <c r="L38" s="182"/>
      <c r="M38" s="182"/>
      <c r="N38" s="183"/>
    </row>
    <row r="39" spans="1:14" ht="18" customHeight="1" thickBot="1">
      <c r="A39" s="389"/>
      <c r="B39" s="293" t="s">
        <v>112</v>
      </c>
      <c r="C39" s="143"/>
      <c r="D39" s="240" t="s">
        <v>111</v>
      </c>
      <c r="E39" s="407" t="s">
        <v>110</v>
      </c>
      <c r="F39" s="408"/>
      <c r="G39" s="129"/>
      <c r="H39" s="149"/>
      <c r="I39" s="145"/>
      <c r="J39" s="150"/>
      <c r="K39" s="150"/>
      <c r="L39" s="150"/>
      <c r="M39" s="150"/>
      <c r="N39" s="150"/>
    </row>
    <row r="40" spans="1:14" s="233" customFormat="1" ht="18" customHeight="1" thickBot="1">
      <c r="A40" s="389"/>
      <c r="B40" s="294"/>
      <c r="C40" s="157" t="s">
        <v>109</v>
      </c>
      <c r="D40" s="226"/>
      <c r="E40" s="409"/>
      <c r="F40" s="410"/>
      <c r="G40" s="225" t="s">
        <v>108</v>
      </c>
      <c r="H40" s="239"/>
      <c r="I40" s="238"/>
      <c r="J40" s="238"/>
      <c r="K40" s="238"/>
      <c r="L40" s="238"/>
      <c r="M40" s="238"/>
      <c r="N40" s="237"/>
    </row>
    <row r="41" spans="1:14" s="233" customFormat="1" ht="15.75" customHeight="1" thickBot="1">
      <c r="A41" s="389"/>
      <c r="B41" s="247"/>
      <c r="C41" s="161" t="s">
        <v>107</v>
      </c>
      <c r="D41" s="121"/>
      <c r="E41" s="411"/>
      <c r="F41" s="412"/>
      <c r="G41" s="225"/>
      <c r="H41" s="413"/>
      <c r="I41" s="235"/>
      <c r="J41" s="234"/>
      <c r="K41" s="234"/>
      <c r="L41" s="234"/>
      <c r="M41" s="234"/>
      <c r="N41" s="234"/>
    </row>
    <row r="42" spans="1:14" s="233" customFormat="1" ht="15.75" customHeight="1" thickBot="1">
      <c r="A42" s="389"/>
      <c r="B42" s="247"/>
      <c r="C42" s="162" t="s">
        <v>106</v>
      </c>
      <c r="D42" s="121"/>
      <c r="E42" s="414"/>
      <c r="F42" s="415"/>
      <c r="G42" s="225"/>
      <c r="H42" s="413"/>
      <c r="I42" s="235"/>
      <c r="J42" s="234"/>
      <c r="K42" s="234"/>
      <c r="L42" s="234"/>
      <c r="M42" s="234"/>
      <c r="N42" s="234"/>
    </row>
    <row r="43" spans="1:14" s="233" customFormat="1" ht="18" customHeight="1" thickBot="1">
      <c r="A43" s="390"/>
      <c r="B43" s="247"/>
      <c r="C43" s="163" t="s">
        <v>105</v>
      </c>
      <c r="D43" s="236"/>
      <c r="E43" s="395"/>
      <c r="F43" s="396"/>
      <c r="G43" s="225"/>
      <c r="H43" s="413"/>
      <c r="I43" s="235"/>
      <c r="J43" s="234"/>
      <c r="K43" s="234"/>
      <c r="L43" s="234"/>
      <c r="M43" s="234"/>
      <c r="N43" s="234"/>
    </row>
    <row r="44" spans="1:14" s="144" customFormat="1" ht="18" customHeight="1">
      <c r="A44" s="295"/>
      <c r="B44" s="232"/>
      <c r="C44" s="232"/>
      <c r="D44" s="232"/>
      <c r="E44" s="232"/>
      <c r="F44" s="232"/>
      <c r="G44" s="225"/>
      <c r="H44" s="231"/>
      <c r="I44" s="230"/>
      <c r="J44" s="229"/>
      <c r="K44" s="229"/>
      <c r="L44" s="229"/>
      <c r="M44" s="229"/>
      <c r="N44" s="229"/>
    </row>
    <row r="45" spans="1:14" ht="1.5" customHeight="1"/>
  </sheetData>
  <sheetProtection algorithmName="SHA-512" hashValue="wGQQB0/Y5yUKK/s8uYZ3mhM4OhPu/aB6WjHIfDVVffzns9kBAxwKxEhGgfblXosUCVu3EvFx86wKtzWuh+08fQ==" saltValue="ITvxohK3j50LQtG4B7O4vA==" spinCount="100000" sheet="1" selectLockedCells="1"/>
  <mergeCells count="31">
    <mergeCell ref="A33:A36"/>
    <mergeCell ref="A1:N1"/>
    <mergeCell ref="A3:D3"/>
    <mergeCell ref="E3:N7"/>
    <mergeCell ref="A4:C4"/>
    <mergeCell ref="A5:C5"/>
    <mergeCell ref="B9:F9"/>
    <mergeCell ref="K12:L12"/>
    <mergeCell ref="K13:L13"/>
    <mergeCell ref="K14:L14"/>
    <mergeCell ref="K15:L15"/>
    <mergeCell ref="K16:L16"/>
    <mergeCell ref="A19:A31"/>
    <mergeCell ref="K17:L17"/>
    <mergeCell ref="A12:A17"/>
    <mergeCell ref="A38:A43"/>
    <mergeCell ref="K19:L19"/>
    <mergeCell ref="H22:H26"/>
    <mergeCell ref="E43:F43"/>
    <mergeCell ref="I25:J26"/>
    <mergeCell ref="K25:N26"/>
    <mergeCell ref="H29:H33"/>
    <mergeCell ref="H10:H19"/>
    <mergeCell ref="K11:L11"/>
    <mergeCell ref="K18:L18"/>
    <mergeCell ref="H36:H38"/>
    <mergeCell ref="E39:F39"/>
    <mergeCell ref="E40:F40"/>
    <mergeCell ref="E41:F41"/>
    <mergeCell ref="H41:H43"/>
    <mergeCell ref="E42:F42"/>
  </mergeCells>
  <pageMargins left="0.5" right="0.5" top="0.75" bottom="0.75" header="0.3" footer="0.3"/>
  <pageSetup scale="7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76"/>
  <sheetViews>
    <sheetView showGridLines="0" zoomScaleNormal="100" workbookViewId="0">
      <selection activeCell="J69" sqref="J69:L78"/>
    </sheetView>
  </sheetViews>
  <sheetFormatPr defaultColWidth="0" defaultRowHeight="15" zeroHeight="1"/>
  <cols>
    <col min="1" max="1" width="9.140625" customWidth="1"/>
    <col min="2" max="3" width="25" customWidth="1"/>
    <col min="4" max="4" width="11.42578125" customWidth="1"/>
    <col min="5" max="5" width="1" customWidth="1"/>
    <col min="6" max="7" width="25" customWidth="1"/>
    <col min="8" max="8" width="11.42578125" customWidth="1"/>
    <col min="9" max="9" width="1" customWidth="1"/>
    <col min="10" max="11" width="25" customWidth="1"/>
    <col min="12" max="12" width="11.42578125" customWidth="1"/>
    <col min="13" max="13" width="9.140625" customWidth="1"/>
    <col min="14" max="14" width="0" hidden="1" customWidth="1"/>
    <col min="15" max="16384" width="9.140625" hidden="1"/>
  </cols>
  <sheetData>
    <row r="1" spans="1:14" ht="28.5">
      <c r="A1" s="358" t="s">
        <v>142</v>
      </c>
      <c r="B1" s="358"/>
      <c r="C1" s="358"/>
      <c r="D1" s="358"/>
      <c r="E1" s="358"/>
      <c r="F1" s="358"/>
      <c r="G1" s="358"/>
      <c r="H1" s="358"/>
      <c r="I1" s="358"/>
      <c r="J1" s="358"/>
      <c r="K1" s="358"/>
      <c r="L1" s="358"/>
      <c r="M1" s="358"/>
      <c r="N1" s="200"/>
    </row>
    <row r="2" spans="1:14" ht="28.5">
      <c r="A2" s="109"/>
      <c r="B2" s="109"/>
      <c r="C2" s="109"/>
      <c r="D2" s="109"/>
      <c r="E2" s="109"/>
      <c r="F2" s="109"/>
      <c r="G2" s="109"/>
      <c r="H2" s="109"/>
      <c r="I2" s="109"/>
      <c r="J2" s="109"/>
      <c r="K2" s="109"/>
      <c r="L2" s="109"/>
      <c r="M2" s="109"/>
      <c r="N2" s="152"/>
    </row>
    <row r="3" spans="1:14" ht="18.75" customHeight="1">
      <c r="A3" s="321" t="s">
        <v>36</v>
      </c>
      <c r="B3" s="322"/>
      <c r="C3" s="323"/>
      <c r="D3" s="344" t="s">
        <v>152</v>
      </c>
      <c r="E3" s="345"/>
      <c r="F3" s="345"/>
      <c r="G3" s="345"/>
      <c r="H3" s="345"/>
      <c r="I3" s="345"/>
      <c r="J3" s="345"/>
      <c r="K3" s="345"/>
      <c r="L3" s="345"/>
      <c r="M3" s="346"/>
      <c r="N3" s="201"/>
    </row>
    <row r="4" spans="1:14" ht="18.75">
      <c r="A4" s="324" t="s">
        <v>33</v>
      </c>
      <c r="B4" s="325"/>
      <c r="C4" s="326"/>
      <c r="D4" s="347"/>
      <c r="E4" s="348"/>
      <c r="F4" s="348"/>
      <c r="G4" s="348"/>
      <c r="H4" s="348"/>
      <c r="I4" s="348"/>
      <c r="J4" s="348"/>
      <c r="K4" s="348"/>
      <c r="L4" s="348"/>
      <c r="M4" s="349"/>
      <c r="N4" s="201"/>
    </row>
    <row r="5" spans="1:14" ht="18.75">
      <c r="A5" s="324" t="s">
        <v>35</v>
      </c>
      <c r="B5" s="325"/>
      <c r="C5" s="326"/>
      <c r="D5" s="347"/>
      <c r="E5" s="348"/>
      <c r="F5" s="348"/>
      <c r="G5" s="348"/>
      <c r="H5" s="348"/>
      <c r="I5" s="348"/>
      <c r="J5" s="348"/>
      <c r="K5" s="348"/>
      <c r="L5" s="348"/>
      <c r="M5" s="349"/>
      <c r="N5" s="201"/>
    </row>
    <row r="6" spans="1:14" ht="18.75">
      <c r="A6" s="324" t="s">
        <v>34</v>
      </c>
      <c r="B6" s="325"/>
      <c r="C6" s="326"/>
      <c r="D6" s="347"/>
      <c r="E6" s="348"/>
      <c r="F6" s="348"/>
      <c r="G6" s="348"/>
      <c r="H6" s="348"/>
      <c r="I6" s="348"/>
      <c r="J6" s="348"/>
      <c r="K6" s="348"/>
      <c r="L6" s="348"/>
      <c r="M6" s="349"/>
      <c r="N6" s="201"/>
    </row>
    <row r="7" spans="1:14" ht="18.75">
      <c r="A7" s="30"/>
      <c r="B7" s="154"/>
      <c r="C7" s="31"/>
      <c r="D7" s="347"/>
      <c r="E7" s="348"/>
      <c r="F7" s="348"/>
      <c r="G7" s="348"/>
      <c r="H7" s="348"/>
      <c r="I7" s="348"/>
      <c r="J7" s="348"/>
      <c r="K7" s="348"/>
      <c r="L7" s="348"/>
      <c r="M7" s="349"/>
      <c r="N7" s="201"/>
    </row>
    <row r="8" spans="1:14">
      <c r="A8" s="32"/>
      <c r="B8" s="42"/>
      <c r="C8" s="33"/>
      <c r="D8" s="347"/>
      <c r="E8" s="348"/>
      <c r="F8" s="348"/>
      <c r="G8" s="348"/>
      <c r="H8" s="348"/>
      <c r="I8" s="348"/>
      <c r="J8" s="348"/>
      <c r="K8" s="348"/>
      <c r="L8" s="348"/>
      <c r="M8" s="349"/>
      <c r="N8" s="201"/>
    </row>
    <row r="9" spans="1:14">
      <c r="A9" s="32"/>
      <c r="B9" s="42"/>
      <c r="C9" s="33"/>
      <c r="D9" s="347"/>
      <c r="E9" s="348"/>
      <c r="F9" s="348"/>
      <c r="G9" s="348"/>
      <c r="H9" s="348"/>
      <c r="I9" s="348"/>
      <c r="J9" s="348"/>
      <c r="K9" s="348"/>
      <c r="L9" s="348"/>
      <c r="M9" s="349"/>
      <c r="N9" s="201"/>
    </row>
    <row r="10" spans="1:14" ht="57" customHeight="1">
      <c r="A10" s="34"/>
      <c r="B10" s="35"/>
      <c r="C10" s="36"/>
      <c r="D10" s="350"/>
      <c r="E10" s="351"/>
      <c r="F10" s="351"/>
      <c r="G10" s="351"/>
      <c r="H10" s="351"/>
      <c r="I10" s="351"/>
      <c r="J10" s="351"/>
      <c r="K10" s="351"/>
      <c r="L10" s="351"/>
      <c r="M10" s="352"/>
      <c r="N10" s="201"/>
    </row>
    <row r="11" spans="1:14" s="26" customFormat="1" ht="7.5" customHeight="1" thickBot="1">
      <c r="A11" s="41"/>
      <c r="B11" s="42"/>
      <c r="C11" s="42"/>
      <c r="D11" s="219"/>
      <c r="E11" s="219"/>
      <c r="F11" s="219"/>
      <c r="G11" s="219"/>
      <c r="H11" s="219"/>
      <c r="I11" s="219"/>
      <c r="J11" s="219"/>
      <c r="K11" s="219"/>
      <c r="L11" s="219"/>
      <c r="M11" s="219"/>
      <c r="N11" s="219"/>
    </row>
    <row r="12" spans="1:14" ht="18.75">
      <c r="A12" s="365" t="s">
        <v>148</v>
      </c>
      <c r="B12" s="44" t="s">
        <v>0</v>
      </c>
      <c r="C12" s="45" t="s">
        <v>41</v>
      </c>
      <c r="D12" s="46" t="s">
        <v>4</v>
      </c>
      <c r="E12" s="22"/>
      <c r="F12" s="44" t="s">
        <v>0</v>
      </c>
      <c r="G12" s="45" t="s">
        <v>41</v>
      </c>
      <c r="H12" s="46" t="s">
        <v>4</v>
      </c>
      <c r="I12" s="47"/>
      <c r="J12" s="44" t="s">
        <v>0</v>
      </c>
      <c r="K12" s="45" t="s">
        <v>41</v>
      </c>
      <c r="L12" s="46" t="s">
        <v>4</v>
      </c>
      <c r="M12" s="355" t="s">
        <v>148</v>
      </c>
      <c r="N12" s="24"/>
    </row>
    <row r="13" spans="1:14" ht="18.75">
      <c r="A13" s="366"/>
      <c r="B13" s="2"/>
      <c r="C13" s="3"/>
      <c r="D13" s="4"/>
      <c r="E13" s="23"/>
      <c r="F13" s="2"/>
      <c r="G13" s="3"/>
      <c r="H13" s="4"/>
      <c r="I13" s="48"/>
      <c r="J13" s="2"/>
      <c r="K13" s="3"/>
      <c r="L13" s="4"/>
      <c r="M13" s="356"/>
      <c r="N13" s="24"/>
    </row>
    <row r="14" spans="1:14" ht="18.75">
      <c r="A14" s="366"/>
      <c r="B14" s="2"/>
      <c r="C14" s="3"/>
      <c r="D14" s="4"/>
      <c r="E14" s="23"/>
      <c r="F14" s="2"/>
      <c r="G14" s="3"/>
      <c r="H14" s="4"/>
      <c r="I14" s="48"/>
      <c r="J14" s="2"/>
      <c r="K14" s="3"/>
      <c r="L14" s="4"/>
      <c r="M14" s="356"/>
      <c r="N14" s="24"/>
    </row>
    <row r="15" spans="1:14" ht="18.75">
      <c r="A15" s="366"/>
      <c r="B15" s="2"/>
      <c r="C15" s="3"/>
      <c r="D15" s="4"/>
      <c r="E15" s="48"/>
      <c r="F15" s="2"/>
      <c r="G15" s="3"/>
      <c r="H15" s="4"/>
      <c r="I15" s="48"/>
      <c r="J15" s="2"/>
      <c r="K15" s="3"/>
      <c r="L15" s="4"/>
      <c r="M15" s="356"/>
      <c r="N15" s="24"/>
    </row>
    <row r="16" spans="1:14" ht="18.75">
      <c r="A16" s="366"/>
      <c r="B16" s="2"/>
      <c r="C16" s="3"/>
      <c r="D16" s="4"/>
      <c r="E16" s="48"/>
      <c r="F16" s="2"/>
      <c r="G16" s="3"/>
      <c r="H16" s="4"/>
      <c r="I16" s="48"/>
      <c r="J16" s="2"/>
      <c r="K16" s="3"/>
      <c r="L16" s="4"/>
      <c r="M16" s="356"/>
      <c r="N16" s="24"/>
    </row>
    <row r="17" spans="1:14" ht="18.75">
      <c r="A17" s="366"/>
      <c r="B17" s="2"/>
      <c r="C17" s="3"/>
      <c r="D17" s="4"/>
      <c r="E17" s="48"/>
      <c r="F17" s="2"/>
      <c r="G17" s="3"/>
      <c r="H17" s="4"/>
      <c r="I17" s="48"/>
      <c r="J17" s="2"/>
      <c r="K17" s="3"/>
      <c r="L17" s="4"/>
      <c r="M17" s="356"/>
      <c r="N17" s="24"/>
    </row>
    <row r="18" spans="1:14" ht="18.75">
      <c r="A18" s="366"/>
      <c r="B18" s="2"/>
      <c r="C18" s="3"/>
      <c r="D18" s="4"/>
      <c r="E18" s="48"/>
      <c r="F18" s="2"/>
      <c r="G18" s="3"/>
      <c r="H18" s="4"/>
      <c r="I18" s="48"/>
      <c r="J18" s="2"/>
      <c r="K18" s="3"/>
      <c r="L18" s="4"/>
      <c r="M18" s="356"/>
      <c r="N18" s="24"/>
    </row>
    <row r="19" spans="1:14" ht="19.5" thickBot="1">
      <c r="A19" s="367"/>
      <c r="B19" s="18"/>
      <c r="C19" s="27"/>
      <c r="D19" s="19"/>
      <c r="E19" s="49"/>
      <c r="F19" s="18"/>
      <c r="G19" s="27"/>
      <c r="H19" s="19"/>
      <c r="I19" s="49"/>
      <c r="J19" s="18"/>
      <c r="K19" s="27"/>
      <c r="L19" s="19"/>
      <c r="M19" s="357"/>
      <c r="N19" s="24"/>
    </row>
    <row r="20" spans="1:14" ht="7.5" customHeight="1" thickBot="1">
      <c r="A20" s="50"/>
      <c r="B20" s="51"/>
      <c r="C20" s="51"/>
      <c r="D20" s="52"/>
      <c r="E20" s="52"/>
      <c r="F20" s="52"/>
      <c r="G20" s="52"/>
      <c r="H20" s="52"/>
      <c r="I20" s="52"/>
      <c r="J20" s="52"/>
      <c r="K20" s="52"/>
      <c r="L20" s="52"/>
      <c r="M20" s="52"/>
      <c r="N20" s="52"/>
    </row>
    <row r="21" spans="1:14" ht="19.5" thickBot="1">
      <c r="A21" s="314" t="s">
        <v>149</v>
      </c>
      <c r="B21" s="274" t="s">
        <v>7</v>
      </c>
      <c r="C21" s="288" t="s">
        <v>150</v>
      </c>
      <c r="D21" s="270"/>
      <c r="E21" s="53"/>
      <c r="F21" s="274" t="s">
        <v>8</v>
      </c>
      <c r="G21" s="288" t="s">
        <v>150</v>
      </c>
      <c r="H21" s="269"/>
      <c r="I21" s="54"/>
      <c r="J21" s="279" t="s">
        <v>9</v>
      </c>
      <c r="K21" s="288" t="s">
        <v>150</v>
      </c>
      <c r="L21" s="269"/>
      <c r="M21" s="317" t="s">
        <v>149</v>
      </c>
      <c r="N21" s="24"/>
    </row>
    <row r="22" spans="1:14" ht="18.75">
      <c r="A22" s="315"/>
      <c r="B22" s="44" t="s">
        <v>0</v>
      </c>
      <c r="C22" s="45" t="s">
        <v>5</v>
      </c>
      <c r="D22" s="46" t="s">
        <v>4</v>
      </c>
      <c r="E22" s="55"/>
      <c r="F22" s="56" t="s">
        <v>0</v>
      </c>
      <c r="G22" s="45" t="s">
        <v>5</v>
      </c>
      <c r="H22" s="57" t="s">
        <v>4</v>
      </c>
      <c r="I22" s="58"/>
      <c r="J22" s="59" t="s">
        <v>0</v>
      </c>
      <c r="K22" s="60" t="s">
        <v>5</v>
      </c>
      <c r="L22" s="61" t="s">
        <v>4</v>
      </c>
      <c r="M22" s="318"/>
      <c r="N22" s="24"/>
    </row>
    <row r="23" spans="1:14" ht="18.75">
      <c r="A23" s="315"/>
      <c r="B23" s="2" t="s">
        <v>104</v>
      </c>
      <c r="C23" s="106" t="s">
        <v>45</v>
      </c>
      <c r="D23" s="4">
        <v>3</v>
      </c>
      <c r="E23" s="55"/>
      <c r="F23" s="9" t="s">
        <v>1</v>
      </c>
      <c r="G23" s="106" t="s">
        <v>45</v>
      </c>
      <c r="H23" s="10">
        <v>3</v>
      </c>
      <c r="I23" s="58"/>
      <c r="J23" s="2"/>
      <c r="K23" s="106"/>
      <c r="L23" s="5"/>
      <c r="M23" s="318"/>
      <c r="N23" s="24"/>
    </row>
    <row r="24" spans="1:14" ht="18.75">
      <c r="A24" s="315"/>
      <c r="B24" s="2"/>
      <c r="C24" s="106"/>
      <c r="D24" s="4"/>
      <c r="E24" s="55"/>
      <c r="F24" s="9" t="s">
        <v>51</v>
      </c>
      <c r="G24" s="106" t="s">
        <v>45</v>
      </c>
      <c r="H24" s="10">
        <v>1.5</v>
      </c>
      <c r="I24" s="58"/>
      <c r="J24" s="2"/>
      <c r="K24" s="106"/>
      <c r="L24" s="5"/>
      <c r="M24" s="318"/>
      <c r="N24" s="24"/>
    </row>
    <row r="25" spans="1:14" ht="19.5" thickBot="1">
      <c r="A25" s="315"/>
      <c r="B25" s="2"/>
      <c r="C25" s="106"/>
      <c r="D25" s="4"/>
      <c r="E25" s="55"/>
      <c r="F25" s="9"/>
      <c r="G25" s="106"/>
      <c r="H25" s="10"/>
      <c r="I25" s="58"/>
      <c r="J25" s="2"/>
      <c r="K25" s="106"/>
      <c r="L25" s="12"/>
      <c r="M25" s="318"/>
      <c r="N25" s="24"/>
    </row>
    <row r="26" spans="1:14" ht="19.5" thickBot="1">
      <c r="A26" s="315"/>
      <c r="B26" s="2"/>
      <c r="C26" s="106"/>
      <c r="D26" s="4"/>
      <c r="E26" s="55"/>
      <c r="F26" s="9"/>
      <c r="G26" s="106"/>
      <c r="H26" s="10"/>
      <c r="I26" s="58"/>
      <c r="J26" s="368" t="s">
        <v>10</v>
      </c>
      <c r="K26" s="369"/>
      <c r="L26" s="62">
        <f>SUM(L23:L24)</f>
        <v>0</v>
      </c>
      <c r="M26" s="318"/>
      <c r="N26" s="24"/>
    </row>
    <row r="27" spans="1:14" ht="19.5" thickBot="1">
      <c r="A27" s="315"/>
      <c r="B27" s="2"/>
      <c r="C27" s="106"/>
      <c r="D27" s="4"/>
      <c r="E27" s="55"/>
      <c r="F27" s="9"/>
      <c r="G27" s="106"/>
      <c r="H27" s="10"/>
      <c r="I27" s="63"/>
      <c r="J27" s="333" t="s">
        <v>147</v>
      </c>
      <c r="K27" s="334"/>
      <c r="L27" s="335"/>
      <c r="M27" s="319"/>
      <c r="N27" s="24"/>
    </row>
    <row r="28" spans="1:14" ht="18.75">
      <c r="A28" s="315"/>
      <c r="B28" s="2"/>
      <c r="C28" s="106"/>
      <c r="D28" s="4"/>
      <c r="E28" s="55"/>
      <c r="F28" s="9"/>
      <c r="G28" s="106"/>
      <c r="H28" s="4"/>
      <c r="I28" s="63"/>
      <c r="J28" s="327"/>
      <c r="K28" s="328"/>
      <c r="L28" s="329"/>
      <c r="M28" s="319"/>
      <c r="N28" s="24"/>
    </row>
    <row r="29" spans="1:14" ht="19.5" thickBot="1">
      <c r="A29" s="315"/>
      <c r="B29" s="2"/>
      <c r="C29" s="106"/>
      <c r="D29" s="6"/>
      <c r="E29" s="55"/>
      <c r="F29" s="9"/>
      <c r="G29" s="106"/>
      <c r="H29" s="11"/>
      <c r="I29" s="63"/>
      <c r="J29" s="327"/>
      <c r="K29" s="328"/>
      <c r="L29" s="329"/>
      <c r="M29" s="319"/>
      <c r="N29" s="24"/>
    </row>
    <row r="30" spans="1:14" ht="19.5" thickBot="1">
      <c r="A30" s="316"/>
      <c r="B30" s="353" t="s">
        <v>10</v>
      </c>
      <c r="C30" s="372"/>
      <c r="D30" s="8">
        <f>SUM(D22:D29)</f>
        <v>3</v>
      </c>
      <c r="E30" s="64"/>
      <c r="F30" s="353" t="s">
        <v>10</v>
      </c>
      <c r="G30" s="354"/>
      <c r="H30" s="1">
        <f>SUM(H22:H29)</f>
        <v>4.5</v>
      </c>
      <c r="I30" s="65"/>
      <c r="J30" s="330"/>
      <c r="K30" s="331"/>
      <c r="L30" s="332"/>
      <c r="M30" s="320"/>
      <c r="N30" s="24"/>
    </row>
    <row r="31" spans="1:14" ht="7.5" customHeight="1" thickBot="1">
      <c r="A31" s="66"/>
      <c r="B31" s="66"/>
      <c r="C31" s="66"/>
      <c r="D31" s="66"/>
      <c r="E31" s="66"/>
      <c r="F31" s="66"/>
      <c r="G31" s="67"/>
      <c r="H31" s="68"/>
      <c r="I31" s="69"/>
      <c r="J31" s="70"/>
      <c r="K31" s="70"/>
      <c r="L31" s="70"/>
      <c r="M31" s="91"/>
      <c r="N31" s="40"/>
    </row>
    <row r="32" spans="1:14" ht="19.5" thickBot="1">
      <c r="A32" s="339" t="s">
        <v>29</v>
      </c>
      <c r="B32" s="274" t="s">
        <v>7</v>
      </c>
      <c r="C32" s="288" t="s">
        <v>150</v>
      </c>
      <c r="D32" s="270"/>
      <c r="E32" s="71"/>
      <c r="F32" s="274" t="s">
        <v>8</v>
      </c>
      <c r="G32" s="288" t="s">
        <v>150</v>
      </c>
      <c r="H32" s="268"/>
      <c r="I32" s="71"/>
      <c r="J32" s="275" t="s">
        <v>9</v>
      </c>
      <c r="K32" s="289" t="s">
        <v>150</v>
      </c>
      <c r="L32" s="268"/>
      <c r="M32" s="341" t="s">
        <v>29</v>
      </c>
      <c r="N32" s="24"/>
    </row>
    <row r="33" spans="1:14" ht="18.75">
      <c r="A33" s="337"/>
      <c r="B33" s="72" t="s">
        <v>0</v>
      </c>
      <c r="C33" s="73" t="s">
        <v>5</v>
      </c>
      <c r="D33" s="74" t="s">
        <v>4</v>
      </c>
      <c r="E33" s="75"/>
      <c r="F33" s="56" t="s">
        <v>0</v>
      </c>
      <c r="G33" s="45" t="s">
        <v>5</v>
      </c>
      <c r="H33" s="46" t="s">
        <v>4</v>
      </c>
      <c r="I33" s="75"/>
      <c r="J33" s="76" t="s">
        <v>0</v>
      </c>
      <c r="K33" s="77" t="s">
        <v>5</v>
      </c>
      <c r="L33" s="78" t="s">
        <v>4</v>
      </c>
      <c r="M33" s="342"/>
      <c r="N33" s="24"/>
    </row>
    <row r="34" spans="1:14" ht="18.75">
      <c r="A34" s="337"/>
      <c r="B34" s="13" t="s">
        <v>23</v>
      </c>
      <c r="C34" s="107" t="s">
        <v>45</v>
      </c>
      <c r="D34" s="14">
        <v>4</v>
      </c>
      <c r="E34" s="79"/>
      <c r="F34" s="2" t="s">
        <v>3</v>
      </c>
      <c r="G34" s="106" t="s">
        <v>45</v>
      </c>
      <c r="H34" s="5">
        <v>3</v>
      </c>
      <c r="I34" s="79"/>
      <c r="J34" s="13"/>
      <c r="K34" s="107"/>
      <c r="L34" s="14"/>
      <c r="M34" s="342"/>
      <c r="N34" s="24"/>
    </row>
    <row r="35" spans="1:14" ht="18.75">
      <c r="A35" s="337"/>
      <c r="B35" s="13" t="s">
        <v>22</v>
      </c>
      <c r="C35" s="107" t="s">
        <v>45</v>
      </c>
      <c r="D35" s="14">
        <v>3</v>
      </c>
      <c r="E35" s="79"/>
      <c r="F35" s="2" t="s">
        <v>26</v>
      </c>
      <c r="G35" s="106" t="s">
        <v>45</v>
      </c>
      <c r="H35" s="5">
        <v>1.5</v>
      </c>
      <c r="I35" s="79"/>
      <c r="J35" s="13"/>
      <c r="K35" s="107"/>
      <c r="L35" s="14"/>
      <c r="M35" s="342"/>
      <c r="N35" s="24"/>
    </row>
    <row r="36" spans="1:14" ht="19.5" thickBot="1">
      <c r="A36" s="337"/>
      <c r="B36" s="13"/>
      <c r="C36" s="107"/>
      <c r="D36" s="14"/>
      <c r="E36" s="79"/>
      <c r="F36" s="2"/>
      <c r="G36" s="106"/>
      <c r="H36" s="5"/>
      <c r="I36" s="79"/>
      <c r="J36" s="13"/>
      <c r="K36" s="107"/>
      <c r="L36" s="17"/>
      <c r="M36" s="342"/>
      <c r="N36" s="24"/>
    </row>
    <row r="37" spans="1:14" ht="19.5" thickBot="1">
      <c r="A37" s="337"/>
      <c r="B37" s="13"/>
      <c r="C37" s="107"/>
      <c r="D37" s="14"/>
      <c r="E37" s="79"/>
      <c r="F37" s="2"/>
      <c r="G37" s="106"/>
      <c r="H37" s="5"/>
      <c r="I37" s="79"/>
      <c r="J37" s="370" t="s">
        <v>10</v>
      </c>
      <c r="K37" s="371"/>
      <c r="L37" s="62">
        <f>SUM(L34:L36)</f>
        <v>0</v>
      </c>
      <c r="M37" s="342"/>
      <c r="N37" s="24"/>
    </row>
    <row r="38" spans="1:14" ht="19.5" thickBot="1">
      <c r="A38" s="337"/>
      <c r="B38" s="13"/>
      <c r="C38" s="107"/>
      <c r="D38" s="14"/>
      <c r="E38" s="79"/>
      <c r="F38" s="2"/>
      <c r="G38" s="106"/>
      <c r="H38" s="5"/>
      <c r="I38" s="79"/>
      <c r="J38" s="333" t="s">
        <v>147</v>
      </c>
      <c r="K38" s="334"/>
      <c r="L38" s="335"/>
      <c r="M38" s="342"/>
      <c r="N38" s="24"/>
    </row>
    <row r="39" spans="1:14" ht="18.75">
      <c r="A39" s="337"/>
      <c r="B39" s="13"/>
      <c r="C39" s="107"/>
      <c r="D39" s="14"/>
      <c r="E39" s="79"/>
      <c r="F39" s="2"/>
      <c r="G39" s="106"/>
      <c r="H39" s="5"/>
      <c r="I39" s="79"/>
      <c r="J39" s="359"/>
      <c r="K39" s="360"/>
      <c r="L39" s="361"/>
      <c r="M39" s="342"/>
      <c r="N39" s="24"/>
    </row>
    <row r="40" spans="1:14" ht="18.75">
      <c r="A40" s="337"/>
      <c r="B40" s="13"/>
      <c r="C40" s="107"/>
      <c r="D40" s="15"/>
      <c r="E40" s="79"/>
      <c r="F40" s="2"/>
      <c r="G40" s="106"/>
      <c r="H40" s="4"/>
      <c r="I40" s="79"/>
      <c r="J40" s="359"/>
      <c r="K40" s="360"/>
      <c r="L40" s="361"/>
      <c r="M40" s="342"/>
      <c r="N40" s="24"/>
    </row>
    <row r="41" spans="1:14" ht="19.5" thickBot="1">
      <c r="A41" s="337"/>
      <c r="B41" s="13"/>
      <c r="C41" s="107"/>
      <c r="D41" s="16"/>
      <c r="E41" s="80"/>
      <c r="F41" s="2"/>
      <c r="G41" s="106"/>
      <c r="H41" s="6"/>
      <c r="I41" s="80"/>
      <c r="J41" s="359"/>
      <c r="K41" s="360"/>
      <c r="L41" s="361"/>
      <c r="M41" s="342"/>
      <c r="N41" s="24"/>
    </row>
    <row r="42" spans="1:14" ht="19.5" thickBot="1">
      <c r="A42" s="340"/>
      <c r="B42" s="373" t="s">
        <v>10</v>
      </c>
      <c r="C42" s="374"/>
      <c r="D42" s="1">
        <f>SUM(D34:D41)</f>
        <v>7</v>
      </c>
      <c r="E42" s="81"/>
      <c r="F42" s="353" t="s">
        <v>10</v>
      </c>
      <c r="G42" s="354"/>
      <c r="H42" s="7">
        <f>SUM(H34:H41)</f>
        <v>4.5</v>
      </c>
      <c r="I42" s="81"/>
      <c r="J42" s="362"/>
      <c r="K42" s="363"/>
      <c r="L42" s="364"/>
      <c r="M42" s="343"/>
      <c r="N42" s="24"/>
    </row>
    <row r="43" spans="1:14" ht="7.5" customHeight="1" thickBot="1">
      <c r="A43" s="66"/>
      <c r="B43" s="66"/>
      <c r="C43" s="68"/>
      <c r="D43" s="68"/>
      <c r="E43" s="68"/>
      <c r="F43" s="66"/>
      <c r="G43" s="82"/>
      <c r="H43" s="83"/>
      <c r="I43" s="69"/>
      <c r="J43" s="66"/>
      <c r="K43" s="84"/>
      <c r="L43" s="84"/>
      <c r="M43" s="84"/>
      <c r="N43" s="40"/>
    </row>
    <row r="44" spans="1:14" ht="19.5" thickBot="1">
      <c r="A44" s="336" t="s">
        <v>30</v>
      </c>
      <c r="B44" s="275" t="s">
        <v>7</v>
      </c>
      <c r="C44" s="288" t="s">
        <v>150</v>
      </c>
      <c r="D44" s="268"/>
      <c r="E44" s="71"/>
      <c r="F44" s="277" t="s">
        <v>8</v>
      </c>
      <c r="G44" s="288" t="s">
        <v>150</v>
      </c>
      <c r="H44" s="268"/>
      <c r="I44" s="71"/>
      <c r="J44" s="275" t="s">
        <v>9</v>
      </c>
      <c r="K44" s="289" t="s">
        <v>150</v>
      </c>
      <c r="L44" s="268"/>
      <c r="M44" s="341" t="s">
        <v>30</v>
      </c>
      <c r="N44" s="24"/>
    </row>
    <row r="45" spans="1:14" ht="18.75">
      <c r="A45" s="337"/>
      <c r="B45" s="56" t="s">
        <v>0</v>
      </c>
      <c r="C45" s="45" t="s">
        <v>5</v>
      </c>
      <c r="D45" s="74" t="s">
        <v>4</v>
      </c>
      <c r="E45" s="75"/>
      <c r="F45" s="56" t="s">
        <v>0</v>
      </c>
      <c r="G45" s="45" t="s">
        <v>5</v>
      </c>
      <c r="H45" s="74" t="s">
        <v>4</v>
      </c>
      <c r="I45" s="75"/>
      <c r="J45" s="76" t="s">
        <v>0</v>
      </c>
      <c r="K45" s="77" t="s">
        <v>5</v>
      </c>
      <c r="L45" s="78" t="s">
        <v>4</v>
      </c>
      <c r="M45" s="342"/>
      <c r="N45" s="24"/>
    </row>
    <row r="46" spans="1:14" ht="18.75">
      <c r="A46" s="337"/>
      <c r="B46" s="9" t="s">
        <v>25</v>
      </c>
      <c r="C46" s="106" t="s">
        <v>45</v>
      </c>
      <c r="D46" s="14">
        <v>1.5</v>
      </c>
      <c r="E46" s="79"/>
      <c r="F46" s="9"/>
      <c r="G46" s="106"/>
      <c r="H46" s="14"/>
      <c r="I46" s="79"/>
      <c r="J46" s="13"/>
      <c r="K46" s="107"/>
      <c r="L46" s="14"/>
      <c r="M46" s="342"/>
      <c r="N46" s="24"/>
    </row>
    <row r="47" spans="1:14" ht="18.75">
      <c r="A47" s="337"/>
      <c r="B47" s="9" t="s">
        <v>27</v>
      </c>
      <c r="C47" s="106" t="s">
        <v>45</v>
      </c>
      <c r="D47" s="14">
        <v>3</v>
      </c>
      <c r="E47" s="79"/>
      <c r="F47" s="9"/>
      <c r="G47" s="106"/>
      <c r="H47" s="14"/>
      <c r="I47" s="79"/>
      <c r="J47" s="13"/>
      <c r="K47" s="107"/>
      <c r="L47" s="14"/>
      <c r="M47" s="342"/>
      <c r="N47" s="24"/>
    </row>
    <row r="48" spans="1:14" ht="19.5" thickBot="1">
      <c r="A48" s="337"/>
      <c r="B48" s="9" t="s">
        <v>2</v>
      </c>
      <c r="C48" s="106" t="s">
        <v>45</v>
      </c>
      <c r="D48" s="14">
        <v>3</v>
      </c>
      <c r="E48" s="79"/>
      <c r="F48" s="9"/>
      <c r="G48" s="106"/>
      <c r="H48" s="14"/>
      <c r="I48" s="79"/>
      <c r="J48" s="13"/>
      <c r="K48" s="107"/>
      <c r="L48" s="17"/>
      <c r="M48" s="342"/>
      <c r="N48" s="24"/>
    </row>
    <row r="49" spans="1:14" ht="19.5" thickBot="1">
      <c r="A49" s="337"/>
      <c r="B49" s="9" t="s">
        <v>24</v>
      </c>
      <c r="C49" s="106" t="s">
        <v>45</v>
      </c>
      <c r="D49" s="14">
        <v>3</v>
      </c>
      <c r="E49" s="79"/>
      <c r="F49" s="9"/>
      <c r="G49" s="106"/>
      <c r="H49" s="14"/>
      <c r="I49" s="79"/>
      <c r="J49" s="370" t="s">
        <v>10</v>
      </c>
      <c r="K49" s="371"/>
      <c r="L49" s="62">
        <f>SUM(L46:L48)</f>
        <v>0</v>
      </c>
      <c r="M49" s="342"/>
      <c r="N49" s="24"/>
    </row>
    <row r="50" spans="1:14" ht="19.5" thickBot="1">
      <c r="A50" s="337"/>
      <c r="B50" s="9"/>
      <c r="C50" s="106"/>
      <c r="D50" s="14"/>
      <c r="E50" s="79"/>
      <c r="F50" s="9"/>
      <c r="G50" s="106"/>
      <c r="H50" s="14"/>
      <c r="I50" s="79"/>
      <c r="J50" s="333" t="s">
        <v>147</v>
      </c>
      <c r="K50" s="334"/>
      <c r="L50" s="335"/>
      <c r="M50" s="342"/>
      <c r="N50" s="24"/>
    </row>
    <row r="51" spans="1:14" ht="18.75">
      <c r="A51" s="337"/>
      <c r="B51" s="9"/>
      <c r="C51" s="106"/>
      <c r="D51" s="14"/>
      <c r="E51" s="79"/>
      <c r="F51" s="9"/>
      <c r="G51" s="106"/>
      <c r="H51" s="14"/>
      <c r="I51" s="79"/>
      <c r="J51" s="359"/>
      <c r="K51" s="360"/>
      <c r="L51" s="361"/>
      <c r="M51" s="342"/>
      <c r="N51" s="24"/>
    </row>
    <row r="52" spans="1:14" ht="18.75">
      <c r="A52" s="337"/>
      <c r="B52" s="9"/>
      <c r="C52" s="106"/>
      <c r="D52" s="15"/>
      <c r="E52" s="79"/>
      <c r="F52" s="9"/>
      <c r="G52" s="106"/>
      <c r="H52" s="15"/>
      <c r="I52" s="79"/>
      <c r="J52" s="359"/>
      <c r="K52" s="360"/>
      <c r="L52" s="361"/>
      <c r="M52" s="342"/>
      <c r="N52" s="24"/>
    </row>
    <row r="53" spans="1:14" ht="19.5" thickBot="1">
      <c r="A53" s="337"/>
      <c r="B53" s="9"/>
      <c r="C53" s="106"/>
      <c r="D53" s="16"/>
      <c r="E53" s="80"/>
      <c r="F53" s="9"/>
      <c r="G53" s="106"/>
      <c r="H53" s="16"/>
      <c r="I53" s="79"/>
      <c r="J53" s="359"/>
      <c r="K53" s="360"/>
      <c r="L53" s="361"/>
      <c r="M53" s="342"/>
      <c r="N53" s="24"/>
    </row>
    <row r="54" spans="1:14" ht="19.5" thickBot="1">
      <c r="A54" s="338"/>
      <c r="B54" s="353" t="s">
        <v>10</v>
      </c>
      <c r="C54" s="354"/>
      <c r="D54" s="1">
        <f>SUM(D46:D53)</f>
        <v>10.5</v>
      </c>
      <c r="E54" s="81"/>
      <c r="F54" s="353" t="s">
        <v>10</v>
      </c>
      <c r="G54" s="354"/>
      <c r="H54" s="1">
        <f>SUM(H46:H53)</f>
        <v>0</v>
      </c>
      <c r="I54" s="85"/>
      <c r="J54" s="362"/>
      <c r="K54" s="363"/>
      <c r="L54" s="364"/>
      <c r="M54" s="343"/>
      <c r="N54" s="24"/>
    </row>
    <row r="55" spans="1:14" ht="7.5" customHeight="1" thickBot="1">
      <c r="A55" s="70"/>
      <c r="B55" s="70"/>
      <c r="C55" s="70"/>
      <c r="D55" s="70"/>
      <c r="E55" s="70"/>
      <c r="F55" s="70"/>
      <c r="G55" s="64"/>
      <c r="H55" s="64"/>
      <c r="I55" s="64"/>
      <c r="J55" s="66"/>
      <c r="K55" s="84"/>
      <c r="L55" s="84"/>
      <c r="M55" s="84"/>
      <c r="N55" s="40"/>
    </row>
    <row r="56" spans="1:14" ht="19.5" thickBot="1">
      <c r="A56" s="339" t="s">
        <v>31</v>
      </c>
      <c r="B56" s="276" t="s">
        <v>32</v>
      </c>
      <c r="C56" s="288" t="s">
        <v>150</v>
      </c>
      <c r="D56" s="271"/>
      <c r="E56" s="71"/>
      <c r="F56" s="287" t="s">
        <v>8</v>
      </c>
      <c r="G56" s="288" t="s">
        <v>150</v>
      </c>
      <c r="H56" s="268"/>
      <c r="I56" s="71"/>
      <c r="J56" s="275" t="s">
        <v>9</v>
      </c>
      <c r="K56" s="289" t="s">
        <v>150</v>
      </c>
      <c r="L56" s="273"/>
      <c r="M56" s="444" t="s">
        <v>31</v>
      </c>
      <c r="N56" s="24"/>
    </row>
    <row r="57" spans="1:14" ht="18.75">
      <c r="A57" s="384"/>
      <c r="B57" s="59" t="s">
        <v>0</v>
      </c>
      <c r="C57" s="86" t="s">
        <v>5</v>
      </c>
      <c r="D57" s="57" t="s">
        <v>4</v>
      </c>
      <c r="E57" s="75"/>
      <c r="F57" s="87" t="s">
        <v>0</v>
      </c>
      <c r="G57" s="86" t="s">
        <v>5</v>
      </c>
      <c r="H57" s="74" t="s">
        <v>4</v>
      </c>
      <c r="I57" s="75"/>
      <c r="J57" s="76" t="s">
        <v>0</v>
      </c>
      <c r="K57" s="77" t="s">
        <v>5</v>
      </c>
      <c r="L57" s="208" t="s">
        <v>4</v>
      </c>
      <c r="M57" s="445"/>
      <c r="N57" s="24"/>
    </row>
    <row r="58" spans="1:14" ht="18.75">
      <c r="A58" s="384"/>
      <c r="B58" s="2" t="s">
        <v>17</v>
      </c>
      <c r="C58" s="106" t="s">
        <v>45</v>
      </c>
      <c r="D58" s="5">
        <v>3</v>
      </c>
      <c r="E58" s="79"/>
      <c r="F58" s="9" t="s">
        <v>28</v>
      </c>
      <c r="G58" s="106" t="s">
        <v>52</v>
      </c>
      <c r="H58" s="14"/>
      <c r="I58" s="88"/>
      <c r="J58" s="13"/>
      <c r="K58" s="107"/>
      <c r="L58" s="209"/>
      <c r="M58" s="445"/>
      <c r="N58" s="24"/>
    </row>
    <row r="59" spans="1:14" ht="18.75">
      <c r="A59" s="384"/>
      <c r="B59" s="2"/>
      <c r="C59" s="106"/>
      <c r="D59" s="5"/>
      <c r="E59" s="79"/>
      <c r="F59" s="9"/>
      <c r="G59" s="106"/>
      <c r="H59" s="14"/>
      <c r="I59" s="88"/>
      <c r="J59" s="13"/>
      <c r="K59" s="107"/>
      <c r="L59" s="209"/>
      <c r="M59" s="445"/>
      <c r="N59" s="24"/>
    </row>
    <row r="60" spans="1:14" ht="19.5" thickBot="1">
      <c r="A60" s="384"/>
      <c r="B60" s="2"/>
      <c r="C60" s="106"/>
      <c r="D60" s="5"/>
      <c r="E60" s="79"/>
      <c r="F60" s="9"/>
      <c r="G60" s="106"/>
      <c r="H60" s="14"/>
      <c r="I60" s="88"/>
      <c r="J60" s="13"/>
      <c r="K60" s="107"/>
      <c r="L60" s="210"/>
      <c r="M60" s="445"/>
      <c r="N60" s="24"/>
    </row>
    <row r="61" spans="1:14" ht="19.5" thickBot="1">
      <c r="A61" s="384"/>
      <c r="B61" s="2"/>
      <c r="C61" s="106"/>
      <c r="D61" s="5"/>
      <c r="E61" s="79"/>
      <c r="F61" s="9"/>
      <c r="G61" s="106"/>
      <c r="H61" s="14"/>
      <c r="I61" s="88"/>
      <c r="J61" s="370" t="s">
        <v>10</v>
      </c>
      <c r="K61" s="371"/>
      <c r="L61" s="211">
        <f>SUM(L58:L60)</f>
        <v>0</v>
      </c>
      <c r="M61" s="445"/>
      <c r="N61" s="24"/>
    </row>
    <row r="62" spans="1:14" ht="19.5" thickBot="1">
      <c r="A62" s="384"/>
      <c r="B62" s="2"/>
      <c r="C62" s="106"/>
      <c r="D62" s="5"/>
      <c r="E62" s="79"/>
      <c r="F62" s="9"/>
      <c r="G62" s="106"/>
      <c r="H62" s="14"/>
      <c r="I62" s="88"/>
      <c r="J62" s="385" t="s">
        <v>147</v>
      </c>
      <c r="K62" s="386"/>
      <c r="L62" s="447"/>
      <c r="M62" s="445"/>
      <c r="N62" s="24"/>
    </row>
    <row r="63" spans="1:14" ht="18.75">
      <c r="A63" s="384"/>
      <c r="B63" s="2"/>
      <c r="C63" s="106"/>
      <c r="D63" s="5"/>
      <c r="E63" s="79"/>
      <c r="F63" s="9"/>
      <c r="G63" s="106"/>
      <c r="H63" s="14"/>
      <c r="I63" s="88"/>
      <c r="J63" s="448"/>
      <c r="K63" s="449"/>
      <c r="L63" s="449"/>
      <c r="M63" s="445"/>
      <c r="N63" s="24"/>
    </row>
    <row r="64" spans="1:14" ht="18.75">
      <c r="A64" s="384"/>
      <c r="B64" s="2"/>
      <c r="C64" s="106"/>
      <c r="D64" s="4"/>
      <c r="E64" s="79"/>
      <c r="F64" s="9"/>
      <c r="G64" s="106"/>
      <c r="H64" s="15"/>
      <c r="I64" s="88"/>
      <c r="J64" s="450"/>
      <c r="K64" s="360"/>
      <c r="L64" s="360"/>
      <c r="M64" s="445"/>
      <c r="N64" s="24"/>
    </row>
    <row r="65" spans="1:14" ht="19.5" thickBot="1">
      <c r="A65" s="384"/>
      <c r="B65" s="2"/>
      <c r="C65" s="106"/>
      <c r="D65" s="11"/>
      <c r="E65" s="80"/>
      <c r="F65" s="9"/>
      <c r="G65" s="106"/>
      <c r="H65" s="16"/>
      <c r="I65" s="89"/>
      <c r="J65" s="450"/>
      <c r="K65" s="360"/>
      <c r="L65" s="360"/>
      <c r="M65" s="445"/>
      <c r="N65" s="24"/>
    </row>
    <row r="66" spans="1:14" ht="19.5" thickBot="1">
      <c r="A66" s="338"/>
      <c r="B66" s="353" t="s">
        <v>10</v>
      </c>
      <c r="C66" s="354"/>
      <c r="D66" s="214">
        <f>SUM(D58:D65)</f>
        <v>3</v>
      </c>
      <c r="E66" s="213"/>
      <c r="F66" s="353" t="s">
        <v>10</v>
      </c>
      <c r="G66" s="354"/>
      <c r="H66" s="214">
        <f>SUM(H58:H65)</f>
        <v>0</v>
      </c>
      <c r="I66" s="218"/>
      <c r="J66" s="451"/>
      <c r="K66" s="452"/>
      <c r="L66" s="452"/>
      <c r="M66" s="446"/>
      <c r="N66" s="24"/>
    </row>
    <row r="67" spans="1:14" ht="7.5" customHeight="1" thickBot="1">
      <c r="A67" s="202"/>
      <c r="B67" s="203"/>
      <c r="C67" s="92"/>
      <c r="D67" s="220"/>
      <c r="E67" s="212"/>
      <c r="F67" s="92"/>
      <c r="G67" s="92"/>
      <c r="H67" s="220"/>
      <c r="I67" s="212"/>
      <c r="J67" s="94"/>
      <c r="K67" s="94"/>
      <c r="L67" s="94"/>
      <c r="M67" s="207"/>
      <c r="N67" s="24"/>
    </row>
    <row r="68" spans="1:14" ht="19.5" thickBot="1">
      <c r="A68" s="441" t="s">
        <v>101</v>
      </c>
      <c r="B68" s="286" t="s">
        <v>32</v>
      </c>
      <c r="C68" s="289" t="s">
        <v>150</v>
      </c>
      <c r="D68" s="272"/>
      <c r="E68" s="215"/>
      <c r="F68" s="286" t="s">
        <v>8</v>
      </c>
      <c r="G68" s="289" t="s">
        <v>150</v>
      </c>
      <c r="H68" s="272"/>
      <c r="I68" s="215"/>
      <c r="J68" s="442" t="s">
        <v>143</v>
      </c>
      <c r="K68" s="443"/>
      <c r="L68" s="443"/>
      <c r="M68" s="444" t="s">
        <v>101</v>
      </c>
      <c r="N68" s="95"/>
    </row>
    <row r="69" spans="1:14" ht="18.75">
      <c r="A69" s="384"/>
      <c r="B69" s="204" t="s">
        <v>0</v>
      </c>
      <c r="C69" s="205" t="s">
        <v>5</v>
      </c>
      <c r="D69" s="206" t="s">
        <v>4</v>
      </c>
      <c r="E69" s="75"/>
      <c r="F69" s="216" t="s">
        <v>0</v>
      </c>
      <c r="G69" s="205" t="s">
        <v>5</v>
      </c>
      <c r="H69" s="217" t="s">
        <v>4</v>
      </c>
      <c r="I69" s="75"/>
      <c r="J69" s="378"/>
      <c r="K69" s="379"/>
      <c r="L69" s="379"/>
      <c r="M69" s="445"/>
      <c r="N69" s="99"/>
    </row>
    <row r="70" spans="1:14" ht="18.75">
      <c r="A70" s="384"/>
      <c r="B70" s="290"/>
      <c r="C70" s="28"/>
      <c r="D70" s="29"/>
      <c r="E70" s="79"/>
      <c r="F70" s="9"/>
      <c r="G70" s="28"/>
      <c r="H70" s="14"/>
      <c r="I70" s="88"/>
      <c r="J70" s="378"/>
      <c r="K70" s="379"/>
      <c r="L70" s="379"/>
      <c r="M70" s="445"/>
      <c r="N70" s="104"/>
    </row>
    <row r="71" spans="1:14" ht="18.75">
      <c r="A71" s="384"/>
      <c r="B71" s="2"/>
      <c r="C71" s="106"/>
      <c r="D71" s="5"/>
      <c r="E71" s="79"/>
      <c r="F71" s="9"/>
      <c r="G71" s="106"/>
      <c r="H71" s="14"/>
      <c r="I71" s="88"/>
      <c r="J71" s="378"/>
      <c r="K71" s="379"/>
      <c r="L71" s="379"/>
      <c r="M71" s="445"/>
      <c r="N71" s="104"/>
    </row>
    <row r="72" spans="1:14" ht="18.75">
      <c r="A72" s="384"/>
      <c r="B72" s="2"/>
      <c r="C72" s="106"/>
      <c r="D72" s="5"/>
      <c r="E72" s="79"/>
      <c r="F72" s="9"/>
      <c r="G72" s="106"/>
      <c r="H72" s="14"/>
      <c r="I72" s="88"/>
      <c r="J72" s="378"/>
      <c r="K72" s="379"/>
      <c r="L72" s="379"/>
      <c r="M72" s="445"/>
      <c r="N72" s="24"/>
    </row>
    <row r="73" spans="1:14" ht="18.75">
      <c r="A73" s="384"/>
      <c r="B73" s="2"/>
      <c r="C73" s="106"/>
      <c r="D73" s="5"/>
      <c r="E73" s="79"/>
      <c r="F73" s="9"/>
      <c r="G73" s="106"/>
      <c r="H73" s="14"/>
      <c r="I73" s="88"/>
      <c r="J73" s="378"/>
      <c r="K73" s="379"/>
      <c r="L73" s="379"/>
      <c r="M73" s="445"/>
      <c r="N73" s="24"/>
    </row>
    <row r="74" spans="1:14" ht="18.75">
      <c r="A74" s="384"/>
      <c r="B74" s="2"/>
      <c r="C74" s="106"/>
      <c r="D74" s="5"/>
      <c r="E74" s="79"/>
      <c r="F74" s="9"/>
      <c r="G74" s="106"/>
      <c r="H74" s="14"/>
      <c r="I74" s="88"/>
      <c r="J74" s="378"/>
      <c r="K74" s="379"/>
      <c r="L74" s="379"/>
      <c r="M74" s="445"/>
      <c r="N74" s="24"/>
    </row>
    <row r="75" spans="1:14" ht="18.75">
      <c r="A75" s="384"/>
      <c r="B75" s="2"/>
      <c r="C75" s="106"/>
      <c r="D75" s="5"/>
      <c r="E75" s="79"/>
      <c r="F75" s="9"/>
      <c r="G75" s="106"/>
      <c r="H75" s="14"/>
      <c r="I75" s="88"/>
      <c r="J75" s="378"/>
      <c r="K75" s="379"/>
      <c r="L75" s="379"/>
      <c r="M75" s="445"/>
      <c r="N75" s="24"/>
    </row>
    <row r="76" spans="1:14" ht="18.75">
      <c r="A76" s="384"/>
      <c r="B76" s="2"/>
      <c r="C76" s="106"/>
      <c r="D76" s="4"/>
      <c r="E76" s="79"/>
      <c r="F76" s="9"/>
      <c r="G76" s="106"/>
      <c r="H76" s="15"/>
      <c r="I76" s="88"/>
      <c r="J76" s="378"/>
      <c r="K76" s="379"/>
      <c r="L76" s="379"/>
      <c r="M76" s="445"/>
      <c r="N76" s="24"/>
    </row>
    <row r="77" spans="1:14" ht="19.5" thickBot="1">
      <c r="A77" s="384"/>
      <c r="B77" s="2"/>
      <c r="C77" s="106"/>
      <c r="D77" s="11"/>
      <c r="E77" s="80"/>
      <c r="F77" s="9"/>
      <c r="G77" s="106"/>
      <c r="H77" s="16"/>
      <c r="I77" s="89"/>
      <c r="J77" s="378"/>
      <c r="K77" s="379"/>
      <c r="L77" s="379"/>
      <c r="M77" s="445"/>
      <c r="N77" s="24"/>
    </row>
    <row r="78" spans="1:14" ht="19.5" thickBot="1">
      <c r="A78" s="338"/>
      <c r="B78" s="353" t="s">
        <v>10</v>
      </c>
      <c r="C78" s="354"/>
      <c r="D78" s="62">
        <f>SUM(D70:D77)</f>
        <v>0</v>
      </c>
      <c r="E78" s="81"/>
      <c r="F78" s="353" t="s">
        <v>10</v>
      </c>
      <c r="G78" s="354"/>
      <c r="H78" s="62">
        <f>SUM(H70:H77)</f>
        <v>0</v>
      </c>
      <c r="I78" s="65"/>
      <c r="J78" s="381"/>
      <c r="K78" s="382"/>
      <c r="L78" s="382"/>
      <c r="M78" s="446"/>
      <c r="N78" s="24"/>
    </row>
    <row r="79" spans="1:14" ht="19.5" thickBot="1">
      <c r="A79" s="90"/>
      <c r="B79" s="91"/>
      <c r="C79" s="92"/>
      <c r="D79" s="220"/>
      <c r="E79" s="93"/>
      <c r="F79" s="91"/>
      <c r="G79" s="92"/>
      <c r="H79" s="220"/>
      <c r="I79" s="93"/>
      <c r="J79" s="94"/>
      <c r="K79" s="94"/>
      <c r="L79" s="94"/>
      <c r="M79" s="94"/>
      <c r="N79" s="24"/>
    </row>
    <row r="80" spans="1:14" ht="19.5" thickBot="1">
      <c r="A80" s="96"/>
      <c r="B80" s="26"/>
      <c r="C80" s="97" t="s">
        <v>58</v>
      </c>
      <c r="D80" s="221">
        <f>SUM(D13:D19,H13:H19,L13:L19)</f>
        <v>0</v>
      </c>
      <c r="E80" s="82"/>
      <c r="F80" s="66"/>
      <c r="G80" s="97" t="s">
        <v>39</v>
      </c>
      <c r="H80" s="221">
        <f>(D30+H30+L26+D78+H78+L61+H66+D66+H54+D54+L49+L37+H42+D42+D80-H81)</f>
        <v>0</v>
      </c>
      <c r="I80" s="82"/>
      <c r="J80" s="98" t="s">
        <v>40</v>
      </c>
      <c r="K80" s="66"/>
      <c r="L80" s="66"/>
      <c r="M80" s="66"/>
      <c r="N80" s="24"/>
    </row>
    <row r="81" spans="1:15" ht="19.5" thickBot="1">
      <c r="A81" s="66"/>
      <c r="B81" s="312" t="s">
        <v>59</v>
      </c>
      <c r="C81" s="313"/>
      <c r="D81" s="100">
        <f>IF(D80&gt;30, 30, D80)</f>
        <v>0</v>
      </c>
      <c r="E81" s="101"/>
      <c r="F81" s="66"/>
      <c r="G81" s="102" t="s">
        <v>21</v>
      </c>
      <c r="H81" s="103">
        <f>SUMIF(C23:C29,"BUS*",D23:D29)+SUMIF(G23:G29,"BUS*",H23:H29)+SUMIF(K23:K25,"BUS*",L23:L25)+SUMIF(C34:C41,"BUS*",D34:D41)+SUMIF(G34:G41,"BUS*",H34:H41)+SUMIF(K34:K36,"BUS*",L34:L36)+SUMIF(C46:C53,"BUS*",D46:D53)+SUMIF(G46:G53,"BUS*",H46:H53)+SUMIF(K46:K48,"BUS*",L46:L48)+SUMIF(C58:C65,"BUS*",D58:D65)+SUMIF(G58:G65,"BUS*",H58:H65)+SUMIF(K58:K60,"BUS*",L58:L60)+SUMIF(C70:C77,"BUS*",D70:D77)+SUMIF(G70:G77,"BUS*",H70:H77)</f>
        <v>32.5</v>
      </c>
      <c r="I81" s="82"/>
      <c r="J81" s="66" t="s">
        <v>153</v>
      </c>
      <c r="K81" s="66"/>
      <c r="L81" s="66"/>
      <c r="M81" s="66"/>
      <c r="N81" s="24"/>
    </row>
    <row r="82" spans="1:15" ht="19.5" thickBot="1">
      <c r="A82" s="66"/>
      <c r="B82" s="101"/>
      <c r="C82" s="101"/>
      <c r="D82" s="105"/>
      <c r="E82" s="101"/>
      <c r="F82" s="101"/>
      <c r="G82" s="102" t="s">
        <v>16</v>
      </c>
      <c r="H82" s="103">
        <f>SUM(D42,H42,L37,D54,H54,H66,D66,D81,D78,H78,L61,L49,D30,H30,L26)</f>
        <v>32.5</v>
      </c>
      <c r="I82" s="82"/>
      <c r="J82" s="222"/>
      <c r="K82" s="66" t="s">
        <v>102</v>
      </c>
      <c r="L82" s="26"/>
      <c r="M82" s="26"/>
      <c r="N82" s="26"/>
      <c r="O82" s="24"/>
    </row>
    <row r="83" spans="1:15" hidden="1">
      <c r="A83" s="24"/>
      <c r="B83" s="24" t="s">
        <v>146</v>
      </c>
      <c r="C83" s="24" t="s">
        <v>42</v>
      </c>
      <c r="D83" s="24" t="s">
        <v>150</v>
      </c>
      <c r="E83" s="24"/>
      <c r="F83" s="24"/>
      <c r="G83" s="24"/>
      <c r="H83" s="24"/>
      <c r="I83" s="24"/>
      <c r="J83" s="24"/>
      <c r="K83" s="24"/>
      <c r="L83" s="24"/>
      <c r="M83" s="24"/>
      <c r="N83" s="24"/>
    </row>
    <row r="84" spans="1:15" hidden="1">
      <c r="A84" s="24"/>
      <c r="B84" s="37" t="s">
        <v>52</v>
      </c>
      <c r="C84" s="24" t="s">
        <v>43</v>
      </c>
      <c r="D84" s="24">
        <v>2019</v>
      </c>
      <c r="E84" s="24"/>
      <c r="F84" s="24"/>
      <c r="G84" s="24"/>
      <c r="H84" s="24"/>
      <c r="I84" s="24"/>
      <c r="J84" s="24"/>
      <c r="K84" s="24"/>
      <c r="L84" s="24"/>
      <c r="M84" s="24"/>
      <c r="N84" s="24"/>
    </row>
    <row r="85" spans="1:15" hidden="1">
      <c r="A85" s="24"/>
      <c r="B85" s="37" t="s">
        <v>45</v>
      </c>
      <c r="C85" s="25" t="s">
        <v>44</v>
      </c>
      <c r="D85" s="24">
        <v>2020</v>
      </c>
      <c r="E85" s="24"/>
      <c r="F85" s="24"/>
      <c r="G85" s="24"/>
      <c r="H85" s="24"/>
      <c r="I85" s="24"/>
      <c r="J85" s="24"/>
      <c r="K85" s="24"/>
      <c r="L85" s="24"/>
      <c r="M85" s="24"/>
      <c r="N85" s="24"/>
    </row>
    <row r="86" spans="1:15" hidden="1">
      <c r="A86" s="24"/>
      <c r="B86" s="38" t="s">
        <v>46</v>
      </c>
      <c r="C86" s="24" t="s">
        <v>53</v>
      </c>
      <c r="D86" s="24">
        <v>2021</v>
      </c>
      <c r="E86" s="24"/>
      <c r="F86" s="24"/>
      <c r="G86" s="24"/>
      <c r="H86" s="24"/>
      <c r="I86" s="24"/>
      <c r="J86" s="24"/>
      <c r="K86" s="24"/>
      <c r="L86" s="24"/>
      <c r="M86" s="24"/>
      <c r="N86" s="24"/>
    </row>
    <row r="87" spans="1:15" hidden="1">
      <c r="A87" s="24"/>
      <c r="B87" s="39" t="s">
        <v>47</v>
      </c>
      <c r="C87" s="24" t="s">
        <v>54</v>
      </c>
      <c r="D87" s="24">
        <v>2022</v>
      </c>
      <c r="E87" s="24"/>
      <c r="F87" s="24"/>
      <c r="G87" s="24"/>
      <c r="H87" s="24"/>
      <c r="I87" s="24"/>
      <c r="J87" s="24"/>
      <c r="K87" s="24"/>
      <c r="L87" s="24"/>
      <c r="M87" s="24"/>
      <c r="N87" s="24"/>
    </row>
    <row r="88" spans="1:15" hidden="1">
      <c r="A88" s="24"/>
      <c r="B88" s="24" t="s">
        <v>55</v>
      </c>
      <c r="C88" s="24" t="s">
        <v>50</v>
      </c>
      <c r="D88" s="24">
        <v>2023</v>
      </c>
      <c r="E88" s="24"/>
      <c r="F88" s="24"/>
      <c r="G88" s="24"/>
      <c r="H88" s="24"/>
      <c r="I88" s="24"/>
      <c r="J88" s="24"/>
      <c r="K88" s="24"/>
      <c r="L88" s="24"/>
      <c r="M88" s="24"/>
      <c r="N88" s="24"/>
    </row>
    <row r="89" spans="1:15" hidden="1">
      <c r="A89" s="24"/>
      <c r="B89" s="24" t="s">
        <v>48</v>
      </c>
      <c r="C89" s="24"/>
      <c r="D89" s="24">
        <v>2024</v>
      </c>
      <c r="E89" s="24"/>
      <c r="F89" s="24"/>
      <c r="G89" s="24"/>
      <c r="H89" s="24"/>
      <c r="I89" s="24"/>
      <c r="J89" s="24"/>
      <c r="K89" s="24"/>
      <c r="L89" s="24"/>
      <c r="M89" s="24"/>
      <c r="N89" s="24"/>
    </row>
    <row r="90" spans="1:15" hidden="1">
      <c r="A90" s="24"/>
      <c r="B90" s="24" t="s">
        <v>14</v>
      </c>
      <c r="C90" s="24"/>
      <c r="D90" s="24">
        <v>2025</v>
      </c>
      <c r="E90" s="24"/>
      <c r="F90" s="24"/>
      <c r="G90" s="24"/>
      <c r="H90" s="24"/>
      <c r="I90" s="24"/>
      <c r="J90" s="24"/>
      <c r="K90" s="24"/>
      <c r="L90" s="24"/>
      <c r="M90" s="24"/>
      <c r="N90" s="24"/>
    </row>
    <row r="91" spans="1:15" hidden="1">
      <c r="A91" s="24"/>
      <c r="B91" s="24" t="s">
        <v>56</v>
      </c>
      <c r="C91" s="24"/>
      <c r="D91" s="24">
        <v>2026</v>
      </c>
      <c r="E91" s="24"/>
      <c r="F91" s="24"/>
      <c r="G91" s="24"/>
      <c r="H91" s="24"/>
      <c r="I91" s="24"/>
      <c r="J91" s="24"/>
      <c r="K91" s="24"/>
      <c r="L91" s="24"/>
      <c r="M91" s="24"/>
      <c r="N91" s="24"/>
    </row>
    <row r="92" spans="1:15" hidden="1">
      <c r="A92" s="24"/>
      <c r="B92" s="24" t="s">
        <v>57</v>
      </c>
      <c r="C92" s="24"/>
      <c r="D92" s="24">
        <v>2027</v>
      </c>
      <c r="E92" s="24"/>
      <c r="F92" s="24"/>
      <c r="G92" s="24"/>
      <c r="H92" s="24"/>
      <c r="I92" s="24"/>
      <c r="J92" s="24"/>
      <c r="K92" s="24"/>
      <c r="L92" s="24"/>
      <c r="M92" s="24"/>
      <c r="N92" s="24"/>
    </row>
    <row r="93" spans="1:15" hidden="1">
      <c r="A93" s="24"/>
      <c r="B93" s="24" t="s">
        <v>18</v>
      </c>
      <c r="C93" s="24"/>
      <c r="D93" s="24">
        <v>2028</v>
      </c>
      <c r="E93" s="24"/>
      <c r="F93" s="24"/>
      <c r="G93" s="24"/>
      <c r="H93" s="24"/>
      <c r="I93" s="24"/>
      <c r="J93" s="24"/>
      <c r="K93" s="24"/>
      <c r="L93" s="24"/>
      <c r="M93" s="24"/>
      <c r="N93" s="24"/>
    </row>
    <row r="94" spans="1:15" hidden="1">
      <c r="A94" s="24"/>
      <c r="B94" s="24" t="s">
        <v>49</v>
      </c>
      <c r="C94" s="24"/>
      <c r="D94" s="24">
        <v>2029</v>
      </c>
      <c r="E94" s="24"/>
      <c r="F94" s="24"/>
      <c r="G94" s="24"/>
      <c r="H94" s="24"/>
      <c r="I94" s="24"/>
      <c r="J94" s="24"/>
      <c r="K94" s="24"/>
      <c r="L94" s="24"/>
      <c r="M94" s="24"/>
      <c r="N94" s="24"/>
    </row>
    <row r="95" spans="1:15" hidden="1">
      <c r="A95" s="24"/>
      <c r="B95" s="24" t="s">
        <v>144</v>
      </c>
      <c r="C95" s="24"/>
      <c r="D95" s="24">
        <v>2030</v>
      </c>
      <c r="E95" s="24"/>
      <c r="F95" s="24"/>
      <c r="G95" s="24"/>
      <c r="H95" s="24"/>
      <c r="I95" s="24"/>
      <c r="J95" s="24"/>
      <c r="K95" s="24"/>
      <c r="L95" s="24"/>
      <c r="M95" s="24"/>
      <c r="N95" s="24"/>
    </row>
    <row r="96" spans="1:15" hidden="1">
      <c r="A96" s="24"/>
      <c r="B96" s="24" t="s">
        <v>145</v>
      </c>
      <c r="C96" s="24"/>
      <c r="D96" s="24">
        <v>2031</v>
      </c>
      <c r="E96" s="24"/>
      <c r="F96" s="24"/>
      <c r="G96" s="24"/>
      <c r="H96" s="24"/>
      <c r="I96" s="24"/>
      <c r="J96" s="24"/>
      <c r="K96" s="24"/>
      <c r="L96" s="24"/>
      <c r="M96" s="24"/>
      <c r="N96" s="24"/>
    </row>
    <row r="97" spans="1:14" hidden="1">
      <c r="A97" s="24"/>
      <c r="B97" s="24"/>
      <c r="C97" s="24"/>
      <c r="D97" s="24">
        <v>2032</v>
      </c>
      <c r="E97" s="24"/>
      <c r="F97" s="24"/>
      <c r="G97" s="24"/>
      <c r="H97" s="24"/>
      <c r="I97" s="24"/>
      <c r="J97" s="24"/>
      <c r="K97" s="24"/>
      <c r="L97" s="24"/>
      <c r="M97" s="24"/>
      <c r="N97" s="24"/>
    </row>
    <row r="98" spans="1:14" hidden="1">
      <c r="A98" s="24"/>
      <c r="B98" s="24"/>
      <c r="C98" s="24"/>
      <c r="D98" s="24">
        <v>2033</v>
      </c>
      <c r="E98" s="24"/>
      <c r="F98" s="24"/>
      <c r="G98" s="24"/>
      <c r="H98" s="24"/>
      <c r="I98" s="24"/>
      <c r="J98" s="24"/>
      <c r="K98" s="24"/>
      <c r="L98" s="24"/>
      <c r="M98" s="24"/>
      <c r="N98" s="24"/>
    </row>
    <row r="99" spans="1:14" hidden="1">
      <c r="A99" s="24"/>
      <c r="B99" s="24"/>
      <c r="C99" s="24"/>
      <c r="D99" s="24">
        <v>2034</v>
      </c>
      <c r="E99" s="24"/>
      <c r="F99" s="24"/>
      <c r="G99" s="24"/>
      <c r="H99" s="24"/>
      <c r="I99" s="24"/>
      <c r="J99" s="24"/>
      <c r="K99" s="24"/>
      <c r="L99" s="24"/>
      <c r="M99" s="24"/>
      <c r="N99" s="24"/>
    </row>
    <row r="100" spans="1:14" hidden="1">
      <c r="A100" s="24"/>
      <c r="B100" s="24"/>
      <c r="C100" s="24"/>
      <c r="D100" s="24">
        <v>2035</v>
      </c>
      <c r="E100" s="24"/>
      <c r="F100" s="24"/>
      <c r="G100" s="24"/>
      <c r="H100" s="24"/>
      <c r="I100" s="24"/>
      <c r="J100" s="24"/>
      <c r="K100" s="24"/>
      <c r="L100" s="24"/>
      <c r="M100" s="24"/>
      <c r="N100" s="24"/>
    </row>
    <row r="101" spans="1:14" hidden="1">
      <c r="A101" s="24"/>
      <c r="B101" s="24"/>
      <c r="C101" s="24"/>
      <c r="D101" s="24">
        <v>2036</v>
      </c>
      <c r="E101" s="24"/>
      <c r="F101" s="24"/>
      <c r="G101" s="24"/>
      <c r="H101" s="24"/>
      <c r="I101" s="24"/>
      <c r="J101" s="24"/>
      <c r="K101" s="24"/>
      <c r="L101" s="24"/>
      <c r="M101" s="24"/>
      <c r="N101" s="24"/>
    </row>
    <row r="102" spans="1:14" hidden="1">
      <c r="A102" s="24"/>
      <c r="B102" s="24"/>
      <c r="C102" s="24"/>
      <c r="D102" s="24">
        <v>2037</v>
      </c>
      <c r="E102" s="24"/>
      <c r="F102" s="24"/>
      <c r="G102" s="24"/>
      <c r="H102" s="24"/>
      <c r="I102" s="24"/>
      <c r="J102" s="24"/>
      <c r="K102" s="24"/>
      <c r="L102" s="24"/>
      <c r="M102" s="24"/>
      <c r="N102" s="24"/>
    </row>
    <row r="103" spans="1:14" hidden="1">
      <c r="A103" s="24"/>
      <c r="B103" s="24"/>
      <c r="C103" s="24"/>
      <c r="D103" s="24">
        <v>2038</v>
      </c>
      <c r="E103" s="24"/>
      <c r="F103" s="24"/>
      <c r="G103" s="24"/>
      <c r="H103" s="24"/>
      <c r="I103" s="24"/>
      <c r="J103" s="24"/>
      <c r="K103" s="24"/>
      <c r="L103" s="24"/>
      <c r="M103" s="24"/>
      <c r="N103" s="24"/>
    </row>
    <row r="104" spans="1:14" hidden="1">
      <c r="A104" s="24"/>
      <c r="B104" s="24"/>
      <c r="C104" s="24"/>
      <c r="D104" s="24">
        <v>2039</v>
      </c>
      <c r="E104" s="24"/>
      <c r="F104" s="24"/>
      <c r="G104" s="24"/>
      <c r="H104" s="24"/>
      <c r="I104" s="24"/>
      <c r="J104" s="24"/>
      <c r="K104" s="24"/>
      <c r="L104" s="24"/>
      <c r="M104" s="24"/>
      <c r="N104" s="24"/>
    </row>
    <row r="105" spans="1:14" hidden="1">
      <c r="A105" s="24"/>
      <c r="B105" s="24"/>
      <c r="C105" s="24"/>
      <c r="D105" s="24">
        <v>2040</v>
      </c>
      <c r="E105" s="24"/>
      <c r="F105" s="24"/>
      <c r="G105" s="24"/>
      <c r="H105" s="24"/>
      <c r="I105" s="24"/>
      <c r="J105" s="24"/>
      <c r="K105" s="24"/>
      <c r="L105" s="24"/>
      <c r="M105" s="24"/>
      <c r="N105" s="24"/>
    </row>
    <row r="106" spans="1:14" hidden="1">
      <c r="A106" s="24"/>
      <c r="B106" s="24"/>
      <c r="C106" s="24"/>
      <c r="D106" s="24"/>
      <c r="E106" s="24"/>
      <c r="F106" s="24"/>
      <c r="G106" s="24"/>
      <c r="H106" s="24"/>
      <c r="I106" s="24"/>
      <c r="J106" s="24"/>
      <c r="K106" s="24"/>
      <c r="L106" s="24"/>
      <c r="M106" s="24"/>
      <c r="N106" s="24"/>
    </row>
    <row r="107" spans="1:14" hidden="1">
      <c r="A107" s="24"/>
      <c r="B107" s="24"/>
      <c r="C107" s="24"/>
      <c r="D107" s="24"/>
      <c r="E107" s="24"/>
      <c r="F107" s="24"/>
      <c r="G107" s="24"/>
      <c r="H107" s="24"/>
      <c r="I107" s="24"/>
      <c r="J107" s="24"/>
      <c r="K107" s="24"/>
      <c r="L107" s="24"/>
      <c r="M107" s="24"/>
      <c r="N107" s="24"/>
    </row>
    <row r="108" spans="1:14" hidden="1">
      <c r="A108" s="24"/>
      <c r="B108" s="24"/>
      <c r="C108" s="24"/>
      <c r="D108" s="24"/>
      <c r="E108" s="24"/>
      <c r="F108" s="24"/>
      <c r="G108" s="24"/>
      <c r="H108" s="24"/>
      <c r="I108" s="24"/>
      <c r="J108" s="24"/>
      <c r="K108" s="24"/>
      <c r="L108" s="24"/>
      <c r="M108" s="24"/>
      <c r="N108" s="24"/>
    </row>
    <row r="109" spans="1:14" hidden="1">
      <c r="A109" s="24"/>
      <c r="B109" s="24"/>
      <c r="C109" s="24"/>
      <c r="D109" s="24"/>
      <c r="E109" s="24"/>
      <c r="F109" s="24"/>
      <c r="G109" s="24"/>
      <c r="H109" s="24"/>
      <c r="I109" s="24"/>
      <c r="J109" s="24"/>
      <c r="K109" s="24"/>
      <c r="L109" s="24"/>
      <c r="M109" s="24"/>
      <c r="N109" s="24"/>
    </row>
    <row r="110" spans="1:14" hidden="1">
      <c r="A110" s="24"/>
      <c r="B110" s="24"/>
      <c r="C110" s="24"/>
      <c r="D110" s="24"/>
      <c r="E110" s="24"/>
      <c r="F110" s="24"/>
      <c r="G110" s="24"/>
      <c r="H110" s="24"/>
      <c r="I110" s="24"/>
      <c r="J110" s="24"/>
      <c r="K110" s="24"/>
      <c r="L110" s="24"/>
      <c r="M110" s="24"/>
      <c r="N110" s="24"/>
    </row>
    <row r="111" spans="1:14" hidden="1">
      <c r="A111" s="24"/>
      <c r="B111" s="24"/>
      <c r="C111" s="24"/>
      <c r="D111" s="24"/>
      <c r="E111" s="24"/>
      <c r="F111" s="24"/>
      <c r="G111" s="24"/>
      <c r="H111" s="24"/>
      <c r="I111" s="24"/>
      <c r="J111" s="24"/>
      <c r="K111" s="24"/>
      <c r="L111" s="24"/>
      <c r="M111" s="24"/>
      <c r="N111" s="24"/>
    </row>
    <row r="112" spans="1:14" hidden="1">
      <c r="A112" s="24"/>
      <c r="B112" s="24"/>
      <c r="C112" s="24"/>
      <c r="D112" s="24"/>
      <c r="E112" s="24"/>
      <c r="F112" s="24"/>
      <c r="G112" s="24"/>
      <c r="H112" s="24"/>
      <c r="I112" s="24"/>
      <c r="J112" s="24"/>
      <c r="K112" s="24"/>
      <c r="L112" s="24"/>
      <c r="M112" s="24"/>
      <c r="N112" s="24"/>
    </row>
    <row r="113" spans="1:14" hidden="1">
      <c r="A113" s="24"/>
      <c r="B113" s="24"/>
      <c r="C113" s="24"/>
      <c r="D113" s="24"/>
      <c r="E113" s="24"/>
      <c r="F113" s="24"/>
      <c r="G113" s="24"/>
      <c r="H113" s="24"/>
      <c r="I113" s="24"/>
      <c r="J113" s="24"/>
      <c r="K113" s="24"/>
      <c r="L113" s="24"/>
      <c r="M113" s="24"/>
      <c r="N113" s="24"/>
    </row>
    <row r="114" spans="1:14" hidden="1">
      <c r="A114" s="24"/>
      <c r="B114" s="24"/>
      <c r="C114" s="24"/>
      <c r="D114" s="24"/>
      <c r="E114" s="24"/>
      <c r="F114" s="24"/>
      <c r="G114" s="24"/>
      <c r="H114" s="24"/>
      <c r="I114" s="24"/>
      <c r="J114" s="24"/>
      <c r="K114" s="24"/>
      <c r="L114" s="24"/>
      <c r="M114" s="24"/>
      <c r="N114" s="24"/>
    </row>
    <row r="115" spans="1:14" hidden="1">
      <c r="A115" s="24"/>
      <c r="B115" s="24"/>
      <c r="C115" s="24"/>
      <c r="D115" s="24"/>
      <c r="E115" s="24"/>
      <c r="F115" s="24"/>
      <c r="G115" s="24"/>
      <c r="H115" s="24"/>
      <c r="I115" s="24"/>
      <c r="J115" s="24"/>
      <c r="K115" s="24"/>
      <c r="L115" s="24"/>
      <c r="M115" s="24"/>
      <c r="N115" s="24"/>
    </row>
    <row r="116" spans="1:14" hidden="1">
      <c r="A116" s="24"/>
      <c r="B116" s="24"/>
      <c r="C116" s="24"/>
      <c r="D116" s="24"/>
      <c r="E116" s="24"/>
      <c r="F116" s="24"/>
      <c r="G116" s="24"/>
      <c r="H116" s="24"/>
      <c r="I116" s="24"/>
      <c r="J116" s="24"/>
      <c r="K116" s="24"/>
      <c r="L116" s="24"/>
      <c r="M116" s="24"/>
      <c r="N116" s="24"/>
    </row>
    <row r="117" spans="1:14" hidden="1">
      <c r="A117" s="24"/>
      <c r="B117" s="24"/>
      <c r="C117" s="24"/>
      <c r="D117" s="24"/>
      <c r="E117" s="24"/>
      <c r="F117" s="24"/>
      <c r="G117" s="24"/>
      <c r="H117" s="24"/>
      <c r="I117" s="24"/>
      <c r="J117" s="24"/>
      <c r="K117" s="24"/>
      <c r="L117" s="24"/>
      <c r="M117" s="24"/>
      <c r="N117" s="24"/>
    </row>
    <row r="118" spans="1:14" hidden="1">
      <c r="A118" s="24"/>
      <c r="B118" s="24"/>
      <c r="C118" s="24"/>
      <c r="D118" s="24"/>
      <c r="E118" s="24"/>
      <c r="F118" s="24"/>
      <c r="G118" s="24"/>
      <c r="H118" s="24"/>
      <c r="I118" s="24"/>
      <c r="J118" s="24"/>
      <c r="K118" s="24"/>
      <c r="L118" s="24"/>
      <c r="M118" s="24"/>
      <c r="N118" s="24"/>
    </row>
    <row r="119" spans="1:14" hidden="1">
      <c r="A119" s="24"/>
      <c r="B119" s="24"/>
      <c r="C119" s="24"/>
      <c r="D119" s="24"/>
      <c r="E119" s="24"/>
      <c r="F119" s="24"/>
      <c r="G119" s="24"/>
      <c r="H119" s="24"/>
      <c r="I119" s="24"/>
      <c r="J119" s="24"/>
      <c r="K119" s="24"/>
      <c r="L119" s="24"/>
      <c r="M119" s="24"/>
      <c r="N119" s="24"/>
    </row>
    <row r="120" spans="1:14" hidden="1">
      <c r="A120" s="24"/>
      <c r="B120" s="24"/>
      <c r="C120" s="24"/>
      <c r="D120" s="24"/>
      <c r="E120" s="24"/>
      <c r="F120" s="24"/>
      <c r="G120" s="24"/>
      <c r="H120" s="24"/>
      <c r="I120" s="24"/>
      <c r="J120" s="24"/>
      <c r="K120" s="24"/>
      <c r="L120" s="24"/>
      <c r="M120" s="24"/>
      <c r="N120" s="24"/>
    </row>
    <row r="121" spans="1:14" hidden="1">
      <c r="A121" s="24"/>
      <c r="B121" s="24"/>
      <c r="C121" s="24"/>
      <c r="D121" s="24"/>
      <c r="E121" s="24"/>
      <c r="F121" s="24"/>
      <c r="G121" s="24"/>
      <c r="H121" s="24"/>
      <c r="I121" s="24"/>
      <c r="J121" s="24"/>
      <c r="K121" s="24"/>
      <c r="L121" s="24"/>
      <c r="M121" s="24"/>
      <c r="N121" s="24"/>
    </row>
    <row r="122" spans="1:14" hidden="1">
      <c r="A122" s="24"/>
      <c r="B122" s="24"/>
      <c r="C122" s="24"/>
      <c r="D122" s="24"/>
      <c r="E122" s="24"/>
      <c r="F122" s="24"/>
      <c r="G122" s="24"/>
      <c r="H122" s="24"/>
      <c r="I122" s="24"/>
      <c r="J122" s="24"/>
      <c r="K122" s="24"/>
      <c r="L122" s="24"/>
      <c r="M122" s="24"/>
      <c r="N122" s="24"/>
    </row>
    <row r="123" spans="1:14" hidden="1">
      <c r="A123" s="24"/>
      <c r="B123" s="24"/>
      <c r="C123" s="24"/>
      <c r="D123" s="24"/>
      <c r="E123" s="24"/>
      <c r="F123" s="24"/>
      <c r="G123" s="24"/>
      <c r="H123" s="24"/>
      <c r="I123" s="24"/>
      <c r="J123" s="24"/>
      <c r="K123" s="24"/>
      <c r="L123" s="24"/>
      <c r="M123" s="24"/>
      <c r="N123" s="24"/>
    </row>
    <row r="124" spans="1:14" hidden="1">
      <c r="A124" s="24"/>
      <c r="B124" s="24"/>
      <c r="C124" s="24"/>
      <c r="D124" s="24"/>
      <c r="E124" s="24"/>
      <c r="F124" s="24"/>
      <c r="G124" s="24"/>
      <c r="H124" s="24"/>
      <c r="I124" s="24"/>
      <c r="J124" s="24"/>
      <c r="K124" s="24"/>
      <c r="L124" s="24"/>
      <c r="M124" s="24"/>
      <c r="N124" s="24"/>
    </row>
    <row r="125" spans="1:14" hidden="1">
      <c r="A125" s="24"/>
      <c r="B125" s="24"/>
      <c r="C125" s="24"/>
      <c r="D125" s="24"/>
      <c r="E125" s="24"/>
      <c r="F125" s="24"/>
      <c r="G125" s="24"/>
      <c r="H125" s="24"/>
      <c r="I125" s="24"/>
      <c r="J125" s="24"/>
      <c r="K125" s="24"/>
      <c r="L125" s="24"/>
      <c r="M125" s="24"/>
      <c r="N125" s="24"/>
    </row>
    <row r="126" spans="1:14" hidden="1">
      <c r="A126" s="24"/>
      <c r="B126" s="24"/>
      <c r="C126" s="24"/>
      <c r="D126" s="24"/>
      <c r="E126" s="24"/>
      <c r="F126" s="24"/>
      <c r="G126" s="24"/>
      <c r="H126" s="24"/>
      <c r="I126" s="24"/>
      <c r="J126" s="24"/>
      <c r="K126" s="24"/>
      <c r="L126" s="24"/>
      <c r="M126" s="24"/>
      <c r="N126" s="24"/>
    </row>
    <row r="127" spans="1:14" hidden="1">
      <c r="A127" s="24"/>
      <c r="B127" s="24"/>
      <c r="C127" s="24"/>
      <c r="D127" s="24"/>
      <c r="E127" s="24"/>
      <c r="F127" s="24"/>
      <c r="G127" s="24"/>
      <c r="H127" s="24"/>
      <c r="I127" s="24"/>
      <c r="J127" s="24"/>
      <c r="K127" s="24"/>
      <c r="L127" s="24"/>
      <c r="M127" s="24"/>
      <c r="N127" s="24"/>
    </row>
    <row r="128" spans="1:14" hidden="1">
      <c r="A128" s="24"/>
      <c r="B128" s="24"/>
      <c r="C128" s="24"/>
      <c r="D128" s="24"/>
      <c r="E128" s="24"/>
      <c r="F128" s="24"/>
      <c r="G128" s="24"/>
      <c r="H128" s="24"/>
      <c r="I128" s="24"/>
      <c r="J128" s="24"/>
      <c r="K128" s="24"/>
      <c r="L128" s="24"/>
      <c r="M128" s="24"/>
      <c r="N128" s="24"/>
    </row>
    <row r="129" spans="1:14" hidden="1">
      <c r="A129" s="24"/>
      <c r="B129" s="24"/>
      <c r="C129" s="24"/>
      <c r="D129" s="24"/>
      <c r="E129" s="24"/>
      <c r="F129" s="24"/>
      <c r="G129" s="24"/>
      <c r="H129" s="24"/>
      <c r="I129" s="24"/>
      <c r="J129" s="24"/>
      <c r="K129" s="24"/>
      <c r="L129" s="24"/>
      <c r="M129" s="24"/>
      <c r="N129" s="24"/>
    </row>
    <row r="130" spans="1:14" hidden="1">
      <c r="A130" s="24"/>
      <c r="B130" s="24"/>
      <c r="C130" s="24"/>
      <c r="D130" s="24"/>
      <c r="E130" s="24"/>
      <c r="F130" s="24"/>
      <c r="G130" s="24"/>
      <c r="H130" s="24"/>
      <c r="I130" s="24"/>
      <c r="J130" s="24"/>
      <c r="K130" s="24"/>
      <c r="L130" s="24"/>
      <c r="M130" s="24"/>
      <c r="N130" s="24"/>
    </row>
    <row r="131" spans="1:14" hidden="1">
      <c r="A131" s="24"/>
      <c r="B131" s="24"/>
      <c r="C131" s="24"/>
      <c r="D131" s="24"/>
      <c r="E131" s="24"/>
      <c r="F131" s="24"/>
      <c r="G131" s="24"/>
      <c r="H131" s="24"/>
      <c r="I131" s="24"/>
      <c r="J131" s="24"/>
      <c r="K131" s="24"/>
      <c r="L131" s="24"/>
      <c r="M131" s="24"/>
      <c r="N131" s="24"/>
    </row>
    <row r="132" spans="1:14" hidden="1">
      <c r="A132" s="24"/>
      <c r="B132" s="24"/>
      <c r="C132" s="24"/>
      <c r="D132" s="24"/>
      <c r="E132" s="24"/>
      <c r="F132" s="24"/>
      <c r="G132" s="24"/>
      <c r="H132" s="24"/>
      <c r="I132" s="24"/>
      <c r="J132" s="24"/>
      <c r="K132" s="24"/>
      <c r="L132" s="24"/>
      <c r="M132" s="24"/>
      <c r="N132" s="24"/>
    </row>
    <row r="133" spans="1:14" hidden="1">
      <c r="A133" s="24"/>
      <c r="B133" s="24"/>
      <c r="C133" s="24"/>
      <c r="D133" s="24"/>
      <c r="E133" s="24"/>
      <c r="F133" s="24"/>
      <c r="G133" s="24"/>
      <c r="H133" s="24"/>
      <c r="I133" s="24"/>
      <c r="J133" s="24"/>
      <c r="K133" s="24"/>
      <c r="L133" s="24"/>
      <c r="M133" s="24"/>
      <c r="N133" s="24"/>
    </row>
    <row r="134" spans="1:14" hidden="1">
      <c r="A134" s="24"/>
      <c r="B134" s="24"/>
      <c r="C134" s="24"/>
      <c r="D134" s="24"/>
      <c r="E134" s="24"/>
      <c r="F134" s="24"/>
      <c r="G134" s="24"/>
      <c r="H134" s="24"/>
      <c r="I134" s="24"/>
      <c r="J134" s="24"/>
      <c r="K134" s="24"/>
      <c r="L134" s="24"/>
      <c r="M134" s="24"/>
      <c r="N134" s="24"/>
    </row>
    <row r="135" spans="1:14" hidden="1">
      <c r="A135" s="24"/>
      <c r="B135" s="24"/>
      <c r="C135" s="24"/>
      <c r="D135" s="24"/>
      <c r="E135" s="24"/>
      <c r="F135" s="24"/>
      <c r="G135" s="24"/>
      <c r="H135" s="24"/>
      <c r="I135" s="24"/>
      <c r="J135" s="24"/>
      <c r="K135" s="24"/>
      <c r="L135" s="24"/>
      <c r="M135" s="24"/>
      <c r="N135" s="24"/>
    </row>
    <row r="136" spans="1:14" hidden="1">
      <c r="A136" s="24"/>
      <c r="B136" s="24"/>
      <c r="C136" s="24"/>
      <c r="D136" s="24"/>
      <c r="E136" s="24"/>
      <c r="F136" s="24"/>
      <c r="G136" s="24"/>
      <c r="H136" s="24"/>
      <c r="I136" s="24"/>
      <c r="J136" s="24"/>
      <c r="K136" s="24"/>
      <c r="L136" s="24"/>
      <c r="M136" s="24"/>
      <c r="N136" s="24"/>
    </row>
    <row r="137" spans="1:14" hidden="1">
      <c r="A137" s="24"/>
      <c r="B137" s="24"/>
      <c r="C137" s="24"/>
      <c r="D137" s="24"/>
      <c r="E137" s="24"/>
      <c r="F137" s="24"/>
      <c r="G137" s="24"/>
      <c r="H137" s="24"/>
      <c r="I137" s="24"/>
      <c r="J137" s="24"/>
      <c r="K137" s="24"/>
      <c r="L137" s="24"/>
      <c r="M137" s="24"/>
      <c r="N137" s="24"/>
    </row>
    <row r="138" spans="1:14" hidden="1">
      <c r="A138" s="24"/>
      <c r="B138" s="24"/>
      <c r="C138" s="24"/>
      <c r="D138" s="24"/>
      <c r="E138" s="24"/>
      <c r="F138" s="24"/>
      <c r="G138" s="24"/>
      <c r="H138" s="24"/>
      <c r="I138" s="24"/>
      <c r="J138" s="24"/>
      <c r="K138" s="24"/>
      <c r="L138" s="24"/>
      <c r="M138" s="24"/>
      <c r="N138" s="24"/>
    </row>
    <row r="139" spans="1:14" hidden="1">
      <c r="A139" s="24"/>
      <c r="B139" s="24"/>
      <c r="C139" s="24"/>
      <c r="D139" s="24"/>
      <c r="E139" s="24"/>
      <c r="F139" s="24"/>
      <c r="G139" s="24"/>
      <c r="H139" s="24"/>
      <c r="I139" s="24"/>
      <c r="J139" s="24"/>
      <c r="K139" s="24"/>
      <c r="L139" s="24"/>
      <c r="M139" s="24"/>
      <c r="N139" s="24"/>
    </row>
    <row r="140" spans="1:14" hidden="1">
      <c r="A140" s="24"/>
      <c r="B140" s="24"/>
      <c r="C140" s="24"/>
      <c r="D140" s="24"/>
      <c r="E140" s="24"/>
      <c r="F140" s="24"/>
      <c r="G140" s="24"/>
      <c r="H140" s="24"/>
      <c r="I140" s="24"/>
      <c r="J140" s="24"/>
      <c r="K140" s="24"/>
      <c r="L140" s="24"/>
      <c r="M140" s="24"/>
      <c r="N140" s="24"/>
    </row>
    <row r="141" spans="1:14" hidden="1">
      <c r="A141" s="24"/>
      <c r="B141" s="24"/>
      <c r="C141" s="24"/>
      <c r="D141" s="24"/>
      <c r="E141" s="24"/>
      <c r="F141" s="24"/>
      <c r="G141" s="24"/>
      <c r="H141" s="24"/>
      <c r="I141" s="24"/>
      <c r="J141" s="24"/>
      <c r="K141" s="24"/>
      <c r="L141" s="24"/>
      <c r="M141" s="24"/>
      <c r="N141" s="24"/>
    </row>
    <row r="142" spans="1:14" hidden="1">
      <c r="A142" s="24"/>
      <c r="B142" s="24"/>
      <c r="C142" s="24"/>
      <c r="D142" s="24"/>
      <c r="E142" s="24"/>
      <c r="F142" s="24"/>
      <c r="G142" s="24"/>
      <c r="H142" s="24"/>
      <c r="I142" s="24"/>
      <c r="J142" s="24"/>
      <c r="K142" s="24"/>
      <c r="L142" s="24"/>
      <c r="M142" s="24"/>
      <c r="N142" s="24"/>
    </row>
    <row r="143" spans="1:14" hidden="1">
      <c r="A143" s="24"/>
      <c r="B143" s="24"/>
      <c r="C143" s="24"/>
      <c r="D143" s="24"/>
      <c r="E143" s="24"/>
      <c r="F143" s="24"/>
      <c r="G143" s="24"/>
      <c r="H143" s="24"/>
      <c r="I143" s="24"/>
      <c r="J143" s="24"/>
      <c r="K143" s="24"/>
      <c r="L143" s="24"/>
      <c r="M143" s="24"/>
      <c r="N143" s="24"/>
    </row>
    <row r="144" spans="1:14" hidden="1">
      <c r="A144" s="24"/>
      <c r="B144" s="24"/>
      <c r="C144" s="24"/>
      <c r="D144" s="24"/>
      <c r="E144" s="24"/>
      <c r="F144" s="24"/>
      <c r="G144" s="24"/>
      <c r="H144" s="24"/>
      <c r="I144" s="24"/>
      <c r="J144" s="24"/>
      <c r="K144" s="24"/>
      <c r="L144" s="24"/>
      <c r="M144" s="24"/>
      <c r="N144" s="24"/>
    </row>
    <row r="145" spans="1:14" hidden="1">
      <c r="A145" s="24"/>
      <c r="B145" s="24"/>
      <c r="C145" s="24"/>
      <c r="D145" s="24"/>
      <c r="E145" s="24"/>
      <c r="F145" s="24"/>
      <c r="G145" s="24"/>
      <c r="H145" s="24"/>
      <c r="I145" s="24"/>
      <c r="J145" s="24"/>
      <c r="K145" s="24"/>
      <c r="L145" s="24"/>
      <c r="M145" s="24"/>
      <c r="N145" s="24"/>
    </row>
    <row r="146" spans="1:14" hidden="1">
      <c r="A146" s="24"/>
      <c r="B146" s="24"/>
      <c r="C146" s="24"/>
      <c r="D146" s="24"/>
      <c r="E146" s="24"/>
      <c r="F146" s="24"/>
      <c r="G146" s="24"/>
      <c r="H146" s="24"/>
      <c r="I146" s="24"/>
      <c r="J146" s="24"/>
      <c r="K146" s="24"/>
      <c r="L146" s="24"/>
      <c r="M146" s="24"/>
      <c r="N146" s="24"/>
    </row>
    <row r="147" spans="1:14" hidden="1">
      <c r="A147" s="24"/>
      <c r="B147" s="24"/>
      <c r="C147" s="24"/>
      <c r="D147" s="24"/>
      <c r="E147" s="24"/>
      <c r="F147" s="24"/>
      <c r="G147" s="24"/>
      <c r="H147" s="24"/>
      <c r="I147" s="24"/>
      <c r="J147" s="24"/>
      <c r="K147" s="24"/>
      <c r="L147" s="24"/>
      <c r="M147" s="24"/>
      <c r="N147" s="24"/>
    </row>
    <row r="148" spans="1:14" hidden="1">
      <c r="A148" s="24"/>
      <c r="B148" s="24"/>
      <c r="C148" s="24"/>
      <c r="D148" s="24"/>
      <c r="E148" s="24"/>
      <c r="F148" s="24"/>
      <c r="G148" s="24"/>
      <c r="H148" s="24"/>
      <c r="I148" s="24"/>
      <c r="J148" s="24"/>
      <c r="K148" s="24"/>
      <c r="L148" s="24"/>
      <c r="M148" s="24"/>
      <c r="N148" s="24"/>
    </row>
    <row r="149" spans="1:14" hidden="1">
      <c r="A149" s="24"/>
      <c r="B149" s="24"/>
      <c r="C149" s="24"/>
      <c r="D149" s="24"/>
      <c r="E149" s="24"/>
      <c r="F149" s="24"/>
      <c r="G149" s="24"/>
      <c r="H149" s="24"/>
      <c r="I149" s="24"/>
      <c r="J149" s="24"/>
      <c r="K149" s="24"/>
      <c r="L149" s="24"/>
      <c r="M149" s="24"/>
      <c r="N149" s="24"/>
    </row>
    <row r="150" spans="1:14" hidden="1">
      <c r="A150" s="24"/>
      <c r="B150" s="24"/>
      <c r="C150" s="24"/>
      <c r="D150" s="24"/>
      <c r="E150" s="24"/>
      <c r="F150" s="24"/>
      <c r="G150" s="24"/>
      <c r="H150" s="24"/>
      <c r="I150" s="24"/>
      <c r="J150" s="24"/>
      <c r="K150" s="24"/>
      <c r="L150" s="24"/>
      <c r="M150" s="24"/>
      <c r="N150" s="24"/>
    </row>
    <row r="151" spans="1:14" hidden="1">
      <c r="A151" s="24"/>
      <c r="B151" s="24"/>
      <c r="C151" s="24"/>
      <c r="D151" s="24"/>
      <c r="E151" s="24"/>
      <c r="F151" s="24"/>
      <c r="G151" s="24"/>
      <c r="H151" s="24"/>
      <c r="I151" s="24"/>
      <c r="J151" s="24"/>
      <c r="K151" s="24"/>
      <c r="L151" s="24"/>
      <c r="M151" s="24"/>
      <c r="N151" s="24"/>
    </row>
    <row r="152" spans="1:14" hidden="1">
      <c r="A152" s="24"/>
      <c r="B152" s="24"/>
      <c r="C152" s="24"/>
      <c r="D152" s="24"/>
      <c r="E152" s="24"/>
      <c r="F152" s="24"/>
      <c r="G152" s="24"/>
      <c r="H152" s="24"/>
      <c r="I152" s="24"/>
      <c r="J152" s="24"/>
      <c r="K152" s="24"/>
      <c r="L152" s="24"/>
      <c r="M152" s="24"/>
      <c r="N152" s="24"/>
    </row>
    <row r="153" spans="1:14" hidden="1">
      <c r="A153" s="24"/>
      <c r="B153" s="24"/>
      <c r="C153" s="24"/>
      <c r="D153" s="24"/>
      <c r="E153" s="24"/>
      <c r="F153" s="24"/>
      <c r="G153" s="24"/>
      <c r="H153" s="24"/>
      <c r="I153" s="24"/>
      <c r="J153" s="24"/>
      <c r="K153" s="24"/>
      <c r="L153" s="24"/>
      <c r="M153" s="24"/>
      <c r="N153" s="24"/>
    </row>
    <row r="154" spans="1:14" hidden="1">
      <c r="A154" s="24"/>
      <c r="B154" s="24"/>
      <c r="C154" s="24"/>
      <c r="D154" s="24"/>
      <c r="E154" s="24"/>
      <c r="F154" s="24"/>
      <c r="G154" s="24"/>
      <c r="H154" s="24"/>
      <c r="I154" s="24"/>
      <c r="J154" s="24"/>
      <c r="K154" s="24"/>
      <c r="L154" s="24"/>
      <c r="M154" s="24"/>
      <c r="N154" s="24"/>
    </row>
    <row r="155" spans="1:14" hidden="1">
      <c r="A155" s="24"/>
      <c r="B155" s="24"/>
      <c r="C155" s="24"/>
      <c r="D155" s="24"/>
      <c r="E155" s="24"/>
      <c r="F155" s="24"/>
      <c r="G155" s="24"/>
      <c r="H155" s="24"/>
      <c r="I155" s="24"/>
      <c r="J155" s="24"/>
      <c r="K155" s="24"/>
      <c r="L155" s="24"/>
      <c r="M155" s="24"/>
      <c r="N155" s="24"/>
    </row>
    <row r="156" spans="1:14" hidden="1">
      <c r="A156" s="24"/>
      <c r="B156" s="24"/>
      <c r="C156" s="24"/>
      <c r="D156" s="24"/>
      <c r="E156" s="24"/>
      <c r="F156" s="24"/>
      <c r="G156" s="24"/>
      <c r="H156" s="24"/>
      <c r="I156" s="24"/>
      <c r="J156" s="24"/>
      <c r="K156" s="24"/>
      <c r="L156" s="24"/>
      <c r="M156" s="24"/>
      <c r="N156" s="24"/>
    </row>
    <row r="157" spans="1:14" hidden="1">
      <c r="A157" s="24"/>
      <c r="B157" s="24"/>
      <c r="C157" s="24"/>
      <c r="D157" s="24"/>
      <c r="E157" s="24"/>
      <c r="F157" s="24"/>
      <c r="G157" s="24"/>
      <c r="H157" s="24"/>
      <c r="I157" s="24"/>
      <c r="J157" s="24"/>
      <c r="K157" s="24"/>
      <c r="L157" s="24"/>
      <c r="M157" s="24"/>
      <c r="N157" s="24"/>
    </row>
    <row r="158" spans="1:14" hidden="1">
      <c r="A158" s="24"/>
      <c r="B158" s="24"/>
      <c r="C158" s="24"/>
      <c r="D158" s="24"/>
      <c r="E158" s="24"/>
      <c r="F158" s="24"/>
      <c r="G158" s="24"/>
      <c r="H158" s="24"/>
      <c r="I158" s="24"/>
      <c r="J158" s="24"/>
      <c r="K158" s="24"/>
      <c r="L158" s="24"/>
      <c r="M158" s="24"/>
      <c r="N158" s="24"/>
    </row>
    <row r="159" spans="1:14" hidden="1">
      <c r="A159" s="24"/>
      <c r="B159" s="24"/>
      <c r="C159" s="24"/>
      <c r="D159" s="24"/>
      <c r="E159" s="24"/>
      <c r="F159" s="24"/>
      <c r="G159" s="24"/>
      <c r="H159" s="24"/>
      <c r="I159" s="24"/>
      <c r="J159" s="24"/>
      <c r="K159" s="24"/>
      <c r="L159" s="24"/>
      <c r="M159" s="24"/>
      <c r="N159" s="24"/>
    </row>
    <row r="160" spans="1:14" hidden="1">
      <c r="A160" s="24"/>
      <c r="B160" s="24"/>
      <c r="C160" s="24"/>
      <c r="D160" s="24"/>
      <c r="E160" s="24"/>
      <c r="F160" s="24"/>
      <c r="G160" s="24"/>
      <c r="H160" s="24"/>
      <c r="I160" s="24"/>
      <c r="J160" s="24"/>
      <c r="K160" s="24"/>
      <c r="L160" s="24"/>
      <c r="M160" s="24"/>
      <c r="N160" s="24"/>
    </row>
    <row r="161" spans="1:14" hidden="1">
      <c r="A161" s="24"/>
      <c r="B161" s="24"/>
      <c r="C161" s="24"/>
      <c r="D161" s="24"/>
      <c r="E161" s="24"/>
      <c r="F161" s="24"/>
      <c r="G161" s="24"/>
      <c r="H161" s="24"/>
      <c r="I161" s="24"/>
      <c r="J161" s="24"/>
      <c r="K161" s="24"/>
      <c r="L161" s="24"/>
      <c r="M161" s="24"/>
      <c r="N161" s="24"/>
    </row>
    <row r="162" spans="1:14" hidden="1">
      <c r="A162" s="24"/>
      <c r="B162" s="24"/>
      <c r="C162" s="24"/>
      <c r="D162" s="24"/>
      <c r="E162" s="24"/>
      <c r="F162" s="24"/>
      <c r="G162" s="24"/>
      <c r="H162" s="24"/>
      <c r="I162" s="24"/>
      <c r="J162" s="24"/>
      <c r="K162" s="24"/>
      <c r="L162" s="24"/>
      <c r="M162" s="24"/>
      <c r="N162" s="24"/>
    </row>
    <row r="163" spans="1:14" hidden="1">
      <c r="A163" s="24"/>
      <c r="B163" s="24"/>
      <c r="C163" s="24"/>
      <c r="D163" s="24"/>
      <c r="E163" s="24"/>
      <c r="F163" s="24"/>
      <c r="G163" s="24"/>
      <c r="H163" s="24"/>
      <c r="I163" s="24"/>
      <c r="J163" s="24"/>
      <c r="K163" s="24"/>
      <c r="L163" s="24"/>
      <c r="M163" s="24"/>
      <c r="N163" s="24"/>
    </row>
    <row r="164" spans="1:14" hidden="1">
      <c r="A164" s="24"/>
      <c r="B164" s="24"/>
      <c r="C164" s="24"/>
      <c r="D164" s="24"/>
      <c r="E164" s="24"/>
      <c r="F164" s="24"/>
      <c r="G164" s="24"/>
      <c r="H164" s="24"/>
      <c r="I164" s="24"/>
      <c r="J164" s="24"/>
      <c r="K164" s="24"/>
      <c r="L164" s="24"/>
      <c r="M164" s="24"/>
      <c r="N164" s="24"/>
    </row>
    <row r="165" spans="1:14" hidden="1">
      <c r="A165" s="24"/>
      <c r="B165" s="24"/>
      <c r="C165" s="24"/>
      <c r="D165" s="24"/>
      <c r="E165" s="24"/>
      <c r="F165" s="24"/>
      <c r="G165" s="24"/>
      <c r="H165" s="24"/>
      <c r="I165" s="24"/>
      <c r="J165" s="24"/>
      <c r="K165" s="24"/>
      <c r="L165" s="24"/>
      <c r="M165" s="24"/>
      <c r="N165" s="24"/>
    </row>
    <row r="166" spans="1:14" hidden="1">
      <c r="A166" s="24"/>
      <c r="B166" s="24"/>
      <c r="C166" s="24"/>
      <c r="D166" s="24"/>
      <c r="E166" s="24"/>
      <c r="F166" s="24"/>
      <c r="G166" s="24"/>
      <c r="H166" s="24"/>
      <c r="I166" s="24"/>
      <c r="J166" s="24"/>
      <c r="K166" s="24"/>
      <c r="L166" s="24"/>
      <c r="M166" s="24"/>
    </row>
    <row r="167" spans="1:14" hidden="1">
      <c r="A167" s="24"/>
      <c r="B167" s="24"/>
      <c r="C167" s="24"/>
      <c r="D167" s="24"/>
      <c r="E167" s="24"/>
      <c r="F167" s="24"/>
      <c r="G167" s="24"/>
      <c r="H167" s="24"/>
      <c r="I167" s="24"/>
      <c r="J167" s="24"/>
      <c r="K167" s="24"/>
      <c r="L167" s="24"/>
      <c r="M167" s="24"/>
    </row>
    <row r="168" spans="1:14" hidden="1">
      <c r="A168" s="24"/>
      <c r="B168" s="24"/>
      <c r="C168" s="24"/>
      <c r="D168" s="24"/>
      <c r="E168" s="24"/>
      <c r="F168" s="24"/>
      <c r="G168" s="24"/>
      <c r="H168" s="24"/>
      <c r="I168" s="24"/>
      <c r="J168" s="24"/>
      <c r="K168" s="24"/>
      <c r="L168" s="24"/>
      <c r="M168" s="24"/>
    </row>
    <row r="169" spans="1:14" hidden="1">
      <c r="A169" s="24"/>
      <c r="B169" s="24"/>
      <c r="C169" s="24"/>
      <c r="D169" s="24"/>
      <c r="E169" s="24"/>
      <c r="F169" s="24"/>
      <c r="G169" s="24"/>
      <c r="H169" s="24"/>
      <c r="I169" s="24"/>
      <c r="J169" s="24"/>
      <c r="K169" s="24"/>
      <c r="L169" s="24"/>
      <c r="M169" s="24"/>
    </row>
    <row r="170" spans="1:14" hidden="1">
      <c r="A170" s="24"/>
      <c r="B170" s="24"/>
      <c r="C170" s="24"/>
      <c r="D170" s="24"/>
      <c r="E170" s="24"/>
      <c r="F170" s="24"/>
      <c r="G170" s="24"/>
      <c r="H170" s="24"/>
      <c r="I170" s="24"/>
      <c r="J170" s="24"/>
      <c r="K170" s="24"/>
      <c r="L170" s="24"/>
      <c r="M170" s="24"/>
    </row>
    <row r="171" spans="1:14" hidden="1">
      <c r="A171" s="24"/>
      <c r="B171" s="24"/>
      <c r="C171" s="24"/>
      <c r="D171" s="24"/>
      <c r="E171" s="24"/>
      <c r="F171" s="24"/>
      <c r="G171" s="24"/>
      <c r="H171" s="24"/>
      <c r="I171" s="24"/>
      <c r="J171" s="24"/>
      <c r="K171" s="24"/>
      <c r="L171" s="24"/>
      <c r="M171" s="24"/>
    </row>
    <row r="172" spans="1:14" hidden="1">
      <c r="A172" s="24"/>
      <c r="B172" s="24"/>
      <c r="C172" s="24"/>
      <c r="D172" s="24"/>
      <c r="E172" s="24"/>
      <c r="F172" s="24"/>
      <c r="G172" s="24"/>
      <c r="H172" s="24"/>
      <c r="I172" s="24"/>
      <c r="J172" s="24"/>
      <c r="K172" s="24"/>
      <c r="L172" s="24"/>
      <c r="M172" s="24"/>
    </row>
    <row r="173" spans="1:14" hidden="1">
      <c r="A173" s="24"/>
      <c r="B173" s="24"/>
      <c r="C173" s="24"/>
      <c r="D173" s="24"/>
      <c r="E173" s="24"/>
      <c r="F173" s="24"/>
      <c r="G173" s="24"/>
      <c r="H173" s="24"/>
      <c r="I173" s="24"/>
      <c r="J173" s="24"/>
      <c r="K173" s="24"/>
      <c r="L173" s="24"/>
      <c r="M173" s="24"/>
    </row>
    <row r="174" spans="1:14" hidden="1">
      <c r="A174" s="24"/>
      <c r="B174" s="24"/>
      <c r="C174" s="24"/>
      <c r="D174" s="24"/>
      <c r="E174" s="24"/>
      <c r="F174" s="24"/>
      <c r="G174" s="24"/>
      <c r="H174" s="24"/>
      <c r="I174" s="24"/>
      <c r="J174" s="24"/>
      <c r="K174" s="24"/>
      <c r="L174" s="24"/>
      <c r="M174" s="24"/>
    </row>
    <row r="175" spans="1:14" hidden="1">
      <c r="A175" s="24"/>
      <c r="B175" s="24"/>
      <c r="C175" s="24"/>
      <c r="D175" s="24"/>
      <c r="E175" s="24"/>
      <c r="F175" s="24"/>
      <c r="G175" s="24"/>
      <c r="H175" s="24"/>
      <c r="I175" s="24"/>
      <c r="J175" s="24"/>
      <c r="K175" s="24"/>
      <c r="L175" s="24"/>
      <c r="M175" s="24"/>
    </row>
    <row r="176" spans="1:14" hidden="1">
      <c r="A176" s="24"/>
      <c r="B176" s="24"/>
      <c r="C176" s="24"/>
      <c r="D176" s="24"/>
      <c r="E176" s="24"/>
      <c r="F176" s="24"/>
      <c r="G176" s="24"/>
      <c r="H176" s="24"/>
      <c r="I176" s="24"/>
      <c r="J176" s="24"/>
      <c r="K176" s="24"/>
      <c r="L176" s="24"/>
      <c r="M176" s="24"/>
    </row>
  </sheetData>
  <sheetProtection algorithmName="SHA-512" hashValue="xjPwUPtJG56LO8c5mnVK08cyToLFeZCk72iLPY5b9tuiQ/P1j9ANwHHQ9S7EJs0Lm2bCDqLsDW+7G/7QxtLe8w==" saltValue="CQu6Nny4ko4kujUHVVW49Q==" spinCount="100000" sheet="1" objects="1" scenarios="1" selectLockedCells="1"/>
  <mergeCells count="43">
    <mergeCell ref="A1:M1"/>
    <mergeCell ref="A3:C3"/>
    <mergeCell ref="D3:M10"/>
    <mergeCell ref="A4:C4"/>
    <mergeCell ref="A5:C5"/>
    <mergeCell ref="A6:C6"/>
    <mergeCell ref="A12:A19"/>
    <mergeCell ref="M12:M19"/>
    <mergeCell ref="A21:A30"/>
    <mergeCell ref="M21:M30"/>
    <mergeCell ref="J26:K26"/>
    <mergeCell ref="J27:L27"/>
    <mergeCell ref="J28:L30"/>
    <mergeCell ref="B30:C30"/>
    <mergeCell ref="F30:G30"/>
    <mergeCell ref="A32:A42"/>
    <mergeCell ref="M32:M42"/>
    <mergeCell ref="J37:K37"/>
    <mergeCell ref="J38:L38"/>
    <mergeCell ref="J39:L42"/>
    <mergeCell ref="B42:C42"/>
    <mergeCell ref="F42:G42"/>
    <mergeCell ref="A44:A54"/>
    <mergeCell ref="M44:M54"/>
    <mergeCell ref="J49:K49"/>
    <mergeCell ref="J50:L50"/>
    <mergeCell ref="J51:L54"/>
    <mergeCell ref="B54:C54"/>
    <mergeCell ref="F54:G54"/>
    <mergeCell ref="A56:A66"/>
    <mergeCell ref="M56:M66"/>
    <mergeCell ref="B66:C66"/>
    <mergeCell ref="F66:G66"/>
    <mergeCell ref="J61:K61"/>
    <mergeCell ref="J62:L62"/>
    <mergeCell ref="J63:L66"/>
    <mergeCell ref="B81:C81"/>
    <mergeCell ref="A68:A78"/>
    <mergeCell ref="J68:L68"/>
    <mergeCell ref="M68:M78"/>
    <mergeCell ref="J69:L78"/>
    <mergeCell ref="B78:C78"/>
    <mergeCell ref="F78:G78"/>
  </mergeCells>
  <conditionalFormatting sqref="C23">
    <cfRule type="containsText" dxfId="59" priority="57" operator="containsText" text="BUS Elective">
      <formula>NOT(ISERROR(SEARCH("BUS Elective",C23)))</formula>
    </cfRule>
    <cfRule type="containsText" dxfId="58" priority="58" operator="containsText" text="BUS Floating Core">
      <formula>NOT(ISERROR(SEARCH("BUS Floating Core",C23)))</formula>
    </cfRule>
    <cfRule type="containsText" dxfId="57" priority="59" operator="containsText" text="BUS Capstone">
      <formula>NOT(ISERROR(SEARCH("BUS Capstone",C23)))</formula>
    </cfRule>
    <cfRule type="containsText" dxfId="56" priority="60" operator="containsText" text="BUS Core">
      <formula>NOT(ISERROR(SEARCH("BUS Core",C23)))</formula>
    </cfRule>
  </conditionalFormatting>
  <conditionalFormatting sqref="C24:C29">
    <cfRule type="containsText" dxfId="55" priority="53" operator="containsText" text="BUS Elective">
      <formula>NOT(ISERROR(SEARCH("BUS Elective",C24)))</formula>
    </cfRule>
    <cfRule type="containsText" dxfId="54" priority="54" operator="containsText" text="BUS Floating Core">
      <formula>NOT(ISERROR(SEARCH("BUS Floating Core",C24)))</formula>
    </cfRule>
    <cfRule type="containsText" dxfId="53" priority="55" operator="containsText" text="BUS Capstone">
      <formula>NOT(ISERROR(SEARCH("BUS Capstone",C24)))</formula>
    </cfRule>
    <cfRule type="containsText" dxfId="52" priority="56" operator="containsText" text="BUS Core">
      <formula>NOT(ISERROR(SEARCH("BUS Core",C24)))</formula>
    </cfRule>
  </conditionalFormatting>
  <conditionalFormatting sqref="G23:G29">
    <cfRule type="containsText" dxfId="51" priority="49" operator="containsText" text="BUS Elective">
      <formula>NOT(ISERROR(SEARCH("BUS Elective",G23)))</formula>
    </cfRule>
    <cfRule type="containsText" dxfId="50" priority="50" operator="containsText" text="BUS Floating Core">
      <formula>NOT(ISERROR(SEARCH("BUS Floating Core",G23)))</formula>
    </cfRule>
    <cfRule type="containsText" dxfId="49" priority="51" operator="containsText" text="BUS Capstone">
      <formula>NOT(ISERROR(SEARCH("BUS Capstone",G23)))</formula>
    </cfRule>
    <cfRule type="containsText" dxfId="48" priority="52" operator="containsText" text="BUS Core">
      <formula>NOT(ISERROR(SEARCH("BUS Core",G23)))</formula>
    </cfRule>
  </conditionalFormatting>
  <conditionalFormatting sqref="K23:K25">
    <cfRule type="containsText" dxfId="47" priority="45" operator="containsText" text="BUS Elective">
      <formula>NOT(ISERROR(SEARCH("BUS Elective",K23)))</formula>
    </cfRule>
    <cfRule type="containsText" dxfId="46" priority="46" operator="containsText" text="BUS Floating Core">
      <formula>NOT(ISERROR(SEARCH("BUS Floating Core",K23)))</formula>
    </cfRule>
    <cfRule type="containsText" dxfId="45" priority="47" operator="containsText" text="BUS Capstone">
      <formula>NOT(ISERROR(SEARCH("BUS Capstone",K23)))</formula>
    </cfRule>
    <cfRule type="containsText" dxfId="44" priority="48" operator="containsText" text="BUS Core">
      <formula>NOT(ISERROR(SEARCH("BUS Core",K23)))</formula>
    </cfRule>
  </conditionalFormatting>
  <conditionalFormatting sqref="C34:C41">
    <cfRule type="containsText" dxfId="43" priority="41" operator="containsText" text="BUS Elective">
      <formula>NOT(ISERROR(SEARCH("BUS Elective",C34)))</formula>
    </cfRule>
    <cfRule type="containsText" dxfId="42" priority="42" operator="containsText" text="BUS Floating Core">
      <formula>NOT(ISERROR(SEARCH("BUS Floating Core",C34)))</formula>
    </cfRule>
    <cfRule type="containsText" dxfId="41" priority="43" operator="containsText" text="BUS Capstone">
      <formula>NOT(ISERROR(SEARCH("BUS Capstone",C34)))</formula>
    </cfRule>
    <cfRule type="containsText" dxfId="40" priority="44" operator="containsText" text="BUS Core">
      <formula>NOT(ISERROR(SEARCH("BUS Core",C34)))</formula>
    </cfRule>
  </conditionalFormatting>
  <conditionalFormatting sqref="G34:G41">
    <cfRule type="containsText" dxfId="39" priority="37" operator="containsText" text="BUS Elective">
      <formula>NOT(ISERROR(SEARCH("BUS Elective",G34)))</formula>
    </cfRule>
    <cfRule type="containsText" dxfId="38" priority="38" operator="containsText" text="BUS Floating Core">
      <formula>NOT(ISERROR(SEARCH("BUS Floating Core",G34)))</formula>
    </cfRule>
    <cfRule type="containsText" dxfId="37" priority="39" operator="containsText" text="BUS Capstone">
      <formula>NOT(ISERROR(SEARCH("BUS Capstone",G34)))</formula>
    </cfRule>
    <cfRule type="containsText" dxfId="36" priority="40" operator="containsText" text="BUS Core">
      <formula>NOT(ISERROR(SEARCH("BUS Core",G34)))</formula>
    </cfRule>
  </conditionalFormatting>
  <conditionalFormatting sqref="K34:K36">
    <cfRule type="containsText" dxfId="35" priority="33" operator="containsText" text="BUS Elective">
      <formula>NOT(ISERROR(SEARCH("BUS Elective",K34)))</formula>
    </cfRule>
    <cfRule type="containsText" dxfId="34" priority="34" operator="containsText" text="BUS Floating Core">
      <formula>NOT(ISERROR(SEARCH("BUS Floating Core",K34)))</formula>
    </cfRule>
    <cfRule type="containsText" dxfId="33" priority="35" operator="containsText" text="BUS Capstone">
      <formula>NOT(ISERROR(SEARCH("BUS Capstone",K34)))</formula>
    </cfRule>
    <cfRule type="containsText" dxfId="32" priority="36" operator="containsText" text="BUS Core">
      <formula>NOT(ISERROR(SEARCH("BUS Core",K34)))</formula>
    </cfRule>
  </conditionalFormatting>
  <conditionalFormatting sqref="C46:C53">
    <cfRule type="containsText" dxfId="31" priority="29" operator="containsText" text="BUS Elective">
      <formula>NOT(ISERROR(SEARCH("BUS Elective",C46)))</formula>
    </cfRule>
    <cfRule type="containsText" dxfId="30" priority="30" operator="containsText" text="BUS Floating Core">
      <formula>NOT(ISERROR(SEARCH("BUS Floating Core",C46)))</formula>
    </cfRule>
    <cfRule type="containsText" dxfId="29" priority="31" operator="containsText" text="BUS Capstone">
      <formula>NOT(ISERROR(SEARCH("BUS Capstone",C46)))</formula>
    </cfRule>
    <cfRule type="containsText" dxfId="28" priority="32" operator="containsText" text="BUS Core">
      <formula>NOT(ISERROR(SEARCH("BUS Core",C46)))</formula>
    </cfRule>
  </conditionalFormatting>
  <conditionalFormatting sqref="G46:G53">
    <cfRule type="containsText" dxfId="27" priority="25" operator="containsText" text="BUS Elective">
      <formula>NOT(ISERROR(SEARCH("BUS Elective",G46)))</formula>
    </cfRule>
    <cfRule type="containsText" dxfId="26" priority="26" operator="containsText" text="BUS Floating Core">
      <formula>NOT(ISERROR(SEARCH("BUS Floating Core",G46)))</formula>
    </cfRule>
    <cfRule type="containsText" dxfId="25" priority="27" operator="containsText" text="BUS Capstone">
      <formula>NOT(ISERROR(SEARCH("BUS Capstone",G46)))</formula>
    </cfRule>
    <cfRule type="containsText" dxfId="24" priority="28" operator="containsText" text="BUS Core">
      <formula>NOT(ISERROR(SEARCH("BUS Core",G46)))</formula>
    </cfRule>
  </conditionalFormatting>
  <conditionalFormatting sqref="K46:K48">
    <cfRule type="containsText" dxfId="23" priority="21" operator="containsText" text="BUS Elective">
      <formula>NOT(ISERROR(SEARCH("BUS Elective",K46)))</formula>
    </cfRule>
    <cfRule type="containsText" dxfId="22" priority="22" operator="containsText" text="BUS Floating Core">
      <formula>NOT(ISERROR(SEARCH("BUS Floating Core",K46)))</formula>
    </cfRule>
    <cfRule type="containsText" dxfId="21" priority="23" operator="containsText" text="BUS Capstone">
      <formula>NOT(ISERROR(SEARCH("BUS Capstone",K46)))</formula>
    </cfRule>
    <cfRule type="containsText" dxfId="20" priority="24" operator="containsText" text="BUS Core">
      <formula>NOT(ISERROR(SEARCH("BUS Core",K46)))</formula>
    </cfRule>
  </conditionalFormatting>
  <conditionalFormatting sqref="C58:C65">
    <cfRule type="containsText" dxfId="19" priority="17" operator="containsText" text="BUS Elective">
      <formula>NOT(ISERROR(SEARCH("BUS Elective",C58)))</formula>
    </cfRule>
    <cfRule type="containsText" dxfId="18" priority="18" operator="containsText" text="BUS Floating Core">
      <formula>NOT(ISERROR(SEARCH("BUS Floating Core",C58)))</formula>
    </cfRule>
    <cfRule type="containsText" dxfId="17" priority="19" operator="containsText" text="BUS Capstone">
      <formula>NOT(ISERROR(SEARCH("BUS Capstone",C58)))</formula>
    </cfRule>
    <cfRule type="containsText" dxfId="16" priority="20" operator="containsText" text="BUS Core">
      <formula>NOT(ISERROR(SEARCH("BUS Core",C58)))</formula>
    </cfRule>
  </conditionalFormatting>
  <conditionalFormatting sqref="G58:G65">
    <cfRule type="containsText" dxfId="15" priority="13" operator="containsText" text="BUS Elective">
      <formula>NOT(ISERROR(SEARCH("BUS Elective",G58)))</formula>
    </cfRule>
    <cfRule type="containsText" dxfId="14" priority="14" operator="containsText" text="BUS Floating Core">
      <formula>NOT(ISERROR(SEARCH("BUS Floating Core",G58)))</formula>
    </cfRule>
    <cfRule type="containsText" dxfId="13" priority="15" operator="containsText" text="BUS Capstone">
      <formula>NOT(ISERROR(SEARCH("BUS Capstone",G58)))</formula>
    </cfRule>
    <cfRule type="containsText" dxfId="12" priority="16" operator="containsText" text="BUS Core">
      <formula>NOT(ISERROR(SEARCH("BUS Core",G58)))</formula>
    </cfRule>
  </conditionalFormatting>
  <conditionalFormatting sqref="C70:C77">
    <cfRule type="containsText" dxfId="11" priority="9" operator="containsText" text="BUS Elective">
      <formula>NOT(ISERROR(SEARCH("BUS Elective",C70)))</formula>
    </cfRule>
    <cfRule type="containsText" dxfId="10" priority="10" operator="containsText" text="BUS Floating Core">
      <formula>NOT(ISERROR(SEARCH("BUS Floating Core",C70)))</formula>
    </cfRule>
    <cfRule type="containsText" dxfId="9" priority="11" operator="containsText" text="BUS Capstone">
      <formula>NOT(ISERROR(SEARCH("BUS Capstone",C70)))</formula>
    </cfRule>
    <cfRule type="containsText" dxfId="8" priority="12" operator="containsText" text="BUS Core">
      <formula>NOT(ISERROR(SEARCH("BUS Core",C70)))</formula>
    </cfRule>
  </conditionalFormatting>
  <conditionalFormatting sqref="G70:G77">
    <cfRule type="containsText" dxfId="7" priority="5" operator="containsText" text="BUS Elective">
      <formula>NOT(ISERROR(SEARCH("BUS Elective",G70)))</formula>
    </cfRule>
    <cfRule type="containsText" dxfId="6" priority="6" operator="containsText" text="BUS Floating Core">
      <formula>NOT(ISERROR(SEARCH("BUS Floating Core",G70)))</formula>
    </cfRule>
    <cfRule type="containsText" dxfId="5" priority="7" operator="containsText" text="BUS Capstone">
      <formula>NOT(ISERROR(SEARCH("BUS Capstone",G70)))</formula>
    </cfRule>
    <cfRule type="containsText" dxfId="4" priority="8" operator="containsText" text="BUS Core">
      <formula>NOT(ISERROR(SEARCH("BUS Core",G70)))</formula>
    </cfRule>
  </conditionalFormatting>
  <conditionalFormatting sqref="K58:K60">
    <cfRule type="containsText" dxfId="3" priority="1" operator="containsText" text="BUS Elective">
      <formula>NOT(ISERROR(SEARCH("BUS Elective",K58)))</formula>
    </cfRule>
    <cfRule type="containsText" dxfId="2" priority="2" operator="containsText" text="BUS Floating Core">
      <formula>NOT(ISERROR(SEARCH("BUS Floating Core",K58)))</formula>
    </cfRule>
    <cfRule type="containsText" dxfId="1" priority="3" operator="containsText" text="BUS Capstone">
      <formula>NOT(ISERROR(SEARCH("BUS Capstone",K58)))</formula>
    </cfRule>
    <cfRule type="containsText" dxfId="0" priority="4" operator="containsText" text="BUS Core">
      <formula>NOT(ISERROR(SEARCH("BUS Core",K58)))</formula>
    </cfRule>
  </conditionalFormatting>
  <dataValidations count="4">
    <dataValidation type="list" errorStyle="information" allowBlank="1" showInputMessage="1" showErrorMessage="1" errorTitle="Attention" error="Please use the drop down list to select how the course meets your requirements.  If no option is appropraite please leave this cell blank." promptTitle="Select Credit Type:" prompt="These cells are designed for your customization.  Use the drop down list to select the type of credit you received for this course." sqref="C13" xr:uid="{00000000-0002-0000-0200-000000000000}">
      <formula1>Type</formula1>
    </dataValidation>
    <dataValidation type="list" errorStyle="information" allowBlank="1" showInputMessage="1" showErrorMessage="1" errorTitle="Special Note" error="These cells are designed for your customization.  If possible use the drop down list to select how the course meets your requirements, otherwise you may type your own." promptTitle="Select Requirement Type:" prompt="These cells are designed for your customization.  Use the drop down list to select how the course meets your requirements, or create your own category. " sqref="G46:G53 G58:G65 C58:C65 K23:K25 C34:C41 K34:K36 C46:C53 K46:K48 G23:G29 G34:G41 C23:C29 G70:G77 C70:C77 K58:K60" xr:uid="{00000000-0002-0000-0200-000001000000}">
      <formula1>$B$83:$B$96</formula1>
    </dataValidation>
    <dataValidation type="list" errorStyle="information" allowBlank="1" showInputMessage="1" showErrorMessage="1" errorTitle="Attention" error="These cells are designed for your customization.  Use the drop down list to select how the course meets your requirements." promptTitle="Select Credit Type:" prompt="These cells are designed for your customization.  Use the drop down list to select the type of credit you received for this course " sqref="G13:G19 K13:K19 C14:C19" xr:uid="{00000000-0002-0000-0200-000002000000}">
      <formula1>Type</formula1>
    </dataValidation>
    <dataValidation type="list" allowBlank="1" showInputMessage="1" showErrorMessage="1" sqref="C21 G21 K21 C32 G32 K32 C44 G44 K44 C56 G56 K56 C68 G68" xr:uid="{00000000-0002-0000-0200-000003000000}">
      <formula1>$D$83:$D$105</formula1>
    </dataValidation>
  </dataValidations>
  <pageMargins left="0.7" right="0.7" top="0.75" bottom="0.75" header="0.3" footer="0.3"/>
  <pageSetup scale="4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election activeCell="H10" sqref="H10"/>
    </sheetView>
  </sheetViews>
  <sheetFormatPr defaultRowHeight="15"/>
  <cols>
    <col min="1" max="1" width="15.85546875" customWidth="1"/>
  </cols>
  <sheetData>
    <row r="1" spans="1:1">
      <c r="A1" t="s">
        <v>6</v>
      </c>
    </row>
    <row r="2" spans="1:1">
      <c r="A2" t="s">
        <v>37</v>
      </c>
    </row>
    <row r="3" spans="1:1">
      <c r="A3" t="s">
        <v>11</v>
      </c>
    </row>
    <row r="4" spans="1:1">
      <c r="A4" t="s">
        <v>38</v>
      </c>
    </row>
    <row r="5" spans="1:1">
      <c r="A5" t="s">
        <v>13</v>
      </c>
    </row>
    <row r="6" spans="1:1">
      <c r="A6" t="s">
        <v>12</v>
      </c>
    </row>
    <row r="7" spans="1:1">
      <c r="A7" t="s">
        <v>14</v>
      </c>
    </row>
    <row r="8" spans="1:1">
      <c r="A8" t="s">
        <v>15</v>
      </c>
    </row>
    <row r="9" spans="1:1">
      <c r="A9" t="s">
        <v>18</v>
      </c>
    </row>
    <row r="10" spans="1:1">
      <c r="A10" t="s">
        <v>19</v>
      </c>
    </row>
  </sheetData>
  <customSheetViews>
    <customSheetView guid="{1AF295D8-6156-44B0-BDD6-BF963E056357}" state="hidden">
      <selection activeCell="H10" sqref="H10"/>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PDP Course Planning 4 year</vt:lpstr>
      <vt:lpstr>BBA Degree Checklist</vt:lpstr>
      <vt:lpstr>PDP Course Plan 5 year</vt:lpstr>
      <vt:lpstr>Hide</vt:lpstr>
      <vt:lpstr>'PDP Course Plan 5 year'!Print_Area</vt:lpstr>
      <vt:lpstr>'PDP Course Planning 4 year'!Print_Area</vt:lpstr>
      <vt:lpstr>Requirement</vt:lpstr>
      <vt:lpstr>Type</vt:lpstr>
    </vt:vector>
  </TitlesOfParts>
  <Company>University of Michigan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 School of Business</dc:creator>
  <cp:lastModifiedBy>Lawrence, Ashley</cp:lastModifiedBy>
  <cp:lastPrinted>2025-02-13T15:55:15Z</cp:lastPrinted>
  <dcterms:created xsi:type="dcterms:W3CDTF">2012-07-16T13:14:58Z</dcterms:created>
  <dcterms:modified xsi:type="dcterms:W3CDTF">2026-04-09T14:49:20Z</dcterms:modified>
</cp:coreProperties>
</file>