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R:\Departments\Financial Aid &amp; Academic Services\Academic Services\Academic Advising_Undergraduate\PDP Templates\"/>
    </mc:Choice>
  </mc:AlternateContent>
  <xr:revisionPtr revIDLastSave="0" documentId="13_ncr:1_{D6A9EE1F-35A0-4C97-A337-3A0D153B9B26}" xr6:coauthVersionLast="47" xr6:coauthVersionMax="47" xr10:uidLastSave="{00000000-0000-0000-0000-000000000000}"/>
  <workbookProtection workbookAlgorithmName="SHA-512" workbookHashValue="aXVfiik+3o/umrZA6Vkg33Mcks/p2jdjSomvmbr9cBfQFTz2vMH0O5fT7P0GKtCXheE3gV8oDwtVfNN2pR0kLQ==" workbookSaltValue="si7L1CvvVxuzCDUXVjMbMw==" workbookSpinCount="100000" lockStructure="1"/>
  <bookViews>
    <workbookView xWindow="28680" yWindow="-120" windowWidth="29040" windowHeight="15720" tabRatio="775" xr2:uid="{00000000-000D-0000-FFFF-FFFF00000000}"/>
  </bookViews>
  <sheets>
    <sheet name="PDP Course Planning Tool" sheetId="1" r:id="rId1"/>
    <sheet name="BBA Degree Checklist" sheetId="7" r:id="rId2"/>
    <sheet name="PDP Course Plan 5 year" sheetId="5" r:id="rId3"/>
    <sheet name="Hide" sheetId="2" state="hidden" r:id="rId4"/>
  </sheets>
  <definedNames>
    <definedName name="Before_UM" localSheetId="1">#REF!</definedName>
    <definedName name="Before_UM">#REF!</definedName>
    <definedName name="_xlnm.Print_Area" localSheetId="2">'PDP Course Plan 5 year'!$A$1:$M$82</definedName>
    <definedName name="_xlnm.Print_Area" localSheetId="0">'PDP Course Planning Tool'!$A$1:$N$70</definedName>
    <definedName name="Requirement">'PDP Course Planning Tool'!$B$71:$B$83</definedName>
    <definedName name="Requirements" localSheetId="1">#REF!</definedName>
    <definedName name="Requirements">#REF!</definedName>
    <definedName name="Type">'PDP Course Planning Tool'!$C$71:$C$76</definedName>
    <definedName name="Z_1AF295D8_6156_44B0_BDD6_BF963E056357_.wvu.PrintArea" localSheetId="0" hidden="1">'PDP Course Planning Tool'!$A$1:$N$70</definedName>
  </definedNames>
  <calcPr calcId="191029"/>
  <customWorkbookViews>
    <customWorkbookView name="Ross School of Business - Personal View" guid="{1AF295D8-6156-44B0-BDD6-BF963E056357}" mergeInterval="0" personalView="1" maximized="1" windowWidth="1916" windowHeight="855" tabRatio="77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 i="7" l="1"/>
  <c r="L22" i="7" l="1"/>
  <c r="N22" i="7" l="1"/>
  <c r="H81" i="5"/>
  <c r="H54" i="5"/>
  <c r="D54" i="5"/>
  <c r="H42" i="5"/>
  <c r="D42" i="5"/>
  <c r="H69" i="1"/>
  <c r="D68" i="1"/>
  <c r="D69" i="1" s="1"/>
  <c r="D42" i="1"/>
  <c r="N23" i="7" l="1"/>
  <c r="I24" i="7" s="1"/>
  <c r="N21" i="7" l="1"/>
  <c r="I21" i="7" s="1"/>
  <c r="I23" i="7"/>
  <c r="L61" i="5" l="1"/>
  <c r="H78" i="5"/>
  <c r="D78" i="5"/>
  <c r="H66" i="5"/>
  <c r="D66" i="5"/>
  <c r="L49" i="5"/>
  <c r="L37" i="5"/>
  <c r="H30" i="5"/>
  <c r="D30" i="5"/>
  <c r="L26" i="5"/>
  <c r="D80" i="5" l="1"/>
  <c r="D81" i="5" s="1"/>
  <c r="H82" i="5" s="1"/>
  <c r="H80" i="5" s="1"/>
  <c r="H66" i="1"/>
  <c r="D66" i="1"/>
  <c r="H54" i="1"/>
  <c r="D54" i="1"/>
  <c r="L49" i="1"/>
  <c r="H42" i="1"/>
  <c r="L37" i="1"/>
  <c r="H30" i="1"/>
  <c r="D30" i="1"/>
  <c r="L26" i="1"/>
  <c r="H70" i="1" l="1"/>
  <c r="H68" i="1" s="1"/>
  <c r="D72" i="1"/>
</calcChain>
</file>

<file path=xl/sharedStrings.xml><?xml version="1.0" encoding="utf-8"?>
<sst xmlns="http://schemas.openxmlformats.org/spreadsheetml/2006/main" count="453" uniqueCount="154">
  <si>
    <t>Course</t>
  </si>
  <si>
    <t>ACC 300</t>
  </si>
  <si>
    <t>MO 300</t>
  </si>
  <si>
    <t>ACC 301</t>
  </si>
  <si>
    <t>Credits</t>
  </si>
  <si>
    <t>Requirement</t>
  </si>
  <si>
    <t>BUS core</t>
  </si>
  <si>
    <t>FALL</t>
  </si>
  <si>
    <t>WINTER</t>
  </si>
  <si>
    <t>SPRING/SUMMER</t>
  </si>
  <si>
    <t>Term Total:</t>
  </si>
  <si>
    <t>BUS elective</t>
  </si>
  <si>
    <t>HU</t>
  </si>
  <si>
    <t>FL</t>
  </si>
  <si>
    <t>NS/MSA</t>
  </si>
  <si>
    <t>SS</t>
  </si>
  <si>
    <t>Total credits</t>
  </si>
  <si>
    <t>STRATEGY 390</t>
  </si>
  <si>
    <t>Minor</t>
  </si>
  <si>
    <t xml:space="preserve">Other </t>
  </si>
  <si>
    <t>Business credits</t>
  </si>
  <si>
    <t>BA 200</t>
  </si>
  <si>
    <t>TO 301</t>
  </si>
  <si>
    <t>TO 313</t>
  </si>
  <si>
    <t>BCOM 350</t>
  </si>
  <si>
    <t>STRATEGY 290</t>
  </si>
  <si>
    <t>BL 300</t>
  </si>
  <si>
    <t>Capstone</t>
  </si>
  <si>
    <t>BBA Sophomore Year</t>
  </si>
  <si>
    <t>BBA Junior Year</t>
  </si>
  <si>
    <t>BBA Senior Year</t>
  </si>
  <si>
    <t xml:space="preserve">FALL </t>
  </si>
  <si>
    <t>UMID</t>
  </si>
  <si>
    <t>Anticipated Graduation Term</t>
  </si>
  <si>
    <t>Uniquename</t>
  </si>
  <si>
    <t>Name</t>
  </si>
  <si>
    <t>BUS floating core</t>
  </si>
  <si>
    <t>BUS capstone</t>
  </si>
  <si>
    <t>Notes</t>
  </si>
  <si>
    <t>Non-Business Credits</t>
  </si>
  <si>
    <t>54 Non-Business Credits Required</t>
  </si>
  <si>
    <t>Type</t>
  </si>
  <si>
    <t>AP Credit</t>
  </si>
  <si>
    <t>IB Credit</t>
  </si>
  <si>
    <t>Transfer Credit</t>
  </si>
  <si>
    <t>BUS Core</t>
  </si>
  <si>
    <t>BUS Floating Core</t>
  </si>
  <si>
    <t>BUS Elective</t>
  </si>
  <si>
    <t>Foreign Language</t>
  </si>
  <si>
    <t>2nd Major</t>
  </si>
  <si>
    <t>Other</t>
  </si>
  <si>
    <t>BCOM 250</t>
  </si>
  <si>
    <t>BUS Capstone</t>
  </si>
  <si>
    <t>Admission Requisite</t>
  </si>
  <si>
    <t>U of M Credit</t>
  </si>
  <si>
    <t>A Levels</t>
  </si>
  <si>
    <t>Pre- U of M credit</t>
  </si>
  <si>
    <t>Econ 102</t>
  </si>
  <si>
    <t>HUM</t>
  </si>
  <si>
    <t>S.S.</t>
  </si>
  <si>
    <t>Pre-BBA credits</t>
  </si>
  <si>
    <t xml:space="preserve">Pre-BBA credits toward 120 Minimum   </t>
  </si>
  <si>
    <t>Pre-U of M credit</t>
  </si>
  <si>
    <t>Core Requirements</t>
  </si>
  <si>
    <t>Title</t>
  </si>
  <si>
    <t>Term</t>
  </si>
  <si>
    <t>Business Electives</t>
  </si>
  <si>
    <t>Sophomore Year: Required Core</t>
  </si>
  <si>
    <t>Financial Accounting</t>
  </si>
  <si>
    <t>FA</t>
  </si>
  <si>
    <t>Businesses &amp; Leaders: The Positive Differences</t>
  </si>
  <si>
    <t>Business Analytics and Statistics</t>
  </si>
  <si>
    <t>Managerial Accounting</t>
  </si>
  <si>
    <t>WN</t>
  </si>
  <si>
    <t>Introduction to Business Communication</t>
  </si>
  <si>
    <t>Business Strategy</t>
  </si>
  <si>
    <t>Junior Year: Required Core</t>
  </si>
  <si>
    <t>Professional Communication Strategies</t>
  </si>
  <si>
    <t>Business Law and Ethics</t>
  </si>
  <si>
    <t>Behavioral Theory in Management</t>
  </si>
  <si>
    <t>Credit Hour Requirements</t>
  </si>
  <si>
    <t>Complete</t>
  </si>
  <si>
    <t>In Progress</t>
  </si>
  <si>
    <t>Remaining</t>
  </si>
  <si>
    <t>Operations Management</t>
  </si>
  <si>
    <t>Credit Hours</t>
  </si>
  <si>
    <t>Senior Year: Required Core</t>
  </si>
  <si>
    <t>Corporate Strategy</t>
  </si>
  <si>
    <t>CAPSTONE</t>
  </si>
  <si>
    <t>Select from a menu of courses</t>
  </si>
  <si>
    <t>BE 300</t>
  </si>
  <si>
    <t>Applied Economics</t>
  </si>
  <si>
    <t>FIN 300</t>
  </si>
  <si>
    <t>Financial Management</t>
  </si>
  <si>
    <t>MKT 300</t>
  </si>
  <si>
    <t>Marketing Management</t>
  </si>
  <si>
    <t>Policies</t>
  </si>
  <si>
    <t>TO 300</t>
  </si>
  <si>
    <t>Business Information Systems</t>
  </si>
  <si>
    <t>Requirements</t>
  </si>
  <si>
    <t>Max 30 non-graded (P/F, CR/NC, S/U) credits</t>
  </si>
  <si>
    <t>Minor Completion (Optional)</t>
  </si>
  <si>
    <t>BBA Senior 5th Year</t>
  </si>
  <si>
    <r>
      <t xml:space="preserve">Social Science </t>
    </r>
    <r>
      <rPr>
        <sz val="9"/>
        <color rgb="FF000000"/>
        <rFont val="NewsGoth BT"/>
        <family val="2"/>
      </rPr>
      <t>9 credits</t>
    </r>
  </si>
  <si>
    <r>
      <t xml:space="preserve">Natural Science/MSA </t>
    </r>
    <r>
      <rPr>
        <sz val="9"/>
        <color rgb="FF000000"/>
        <rFont val="NewsGoth BT"/>
        <family val="2"/>
      </rPr>
      <t xml:space="preserve"> 9 credits</t>
    </r>
  </si>
  <si>
    <r>
      <t xml:space="preserve">Humanities </t>
    </r>
    <r>
      <rPr>
        <sz val="9"/>
        <color rgb="FF000000"/>
        <rFont val="NewsGoth BT"/>
        <family val="2"/>
      </rPr>
      <t>9 credits</t>
    </r>
  </si>
  <si>
    <t xml:space="preserve"> </t>
  </si>
  <si>
    <r>
      <t xml:space="preserve">Foreign Language </t>
    </r>
    <r>
      <rPr>
        <sz val="6"/>
        <color rgb="FF000000"/>
        <rFont val="NewsGoth BT"/>
        <family val="2"/>
      </rPr>
      <t>4th term proficiency</t>
    </r>
  </si>
  <si>
    <t>Future / In Progress</t>
  </si>
  <si>
    <t>Completed Courses</t>
  </si>
  <si>
    <t>Distribution: Choose Three Areas</t>
  </si>
  <si>
    <r>
      <t xml:space="preserve">Business credits shared with BBA and Minor </t>
    </r>
    <r>
      <rPr>
        <sz val="6"/>
        <color rgb="FF000000"/>
        <rFont val="NewsGoth BT"/>
        <family val="2"/>
      </rPr>
      <t>Maximum 3 credits, per approval</t>
    </r>
  </si>
  <si>
    <t>Minor Release filed with Ross Registrar's Office before graduating</t>
  </si>
  <si>
    <t>Other General Degree Requirements</t>
  </si>
  <si>
    <t>Minor Declaration filed with Ross Registrar's Office</t>
  </si>
  <si>
    <t>FA or WN</t>
  </si>
  <si>
    <t>Floating</t>
  </si>
  <si>
    <r>
      <t xml:space="preserve">Independent Study </t>
    </r>
    <r>
      <rPr>
        <sz val="8"/>
        <color rgb="FF000000"/>
        <rFont val="NewsGoth BT"/>
        <family val="2"/>
      </rPr>
      <t>Maximum 3 projects, 1 per term, maximum 7 total credits</t>
    </r>
  </si>
  <si>
    <t>Maximum of 9 transfer credits during time in BBA program</t>
  </si>
  <si>
    <t xml:space="preserve">2.50 minimum GPA in all U-M classes by term and by cumulative </t>
  </si>
  <si>
    <t>2.50 minimum GPA in business classes</t>
  </si>
  <si>
    <t>All required courses must be taken on a graded basis</t>
  </si>
  <si>
    <t>BBA Academic Policies</t>
  </si>
  <si>
    <t>In progress includes:</t>
  </si>
  <si>
    <t>54.0 Non-Business Credits</t>
  </si>
  <si>
    <t xml:space="preserve">Principles of Economics II </t>
  </si>
  <si>
    <r>
      <t xml:space="preserve">ECON 102 </t>
    </r>
    <r>
      <rPr>
        <sz val="6"/>
        <color rgb="FF000000"/>
        <rFont val="NewsGoth BT"/>
        <family val="2"/>
      </rPr>
      <t xml:space="preserve">Complete before Junior Fall </t>
    </r>
    <r>
      <rPr>
        <sz val="8"/>
        <color rgb="FF000000"/>
        <rFont val="NewsGoth BT"/>
        <family val="2"/>
      </rPr>
      <t xml:space="preserve">     </t>
    </r>
    <r>
      <rPr>
        <sz val="11"/>
        <color rgb="FF000000"/>
        <rFont val="NewsGoth BT"/>
        <family val="2"/>
      </rPr>
      <t xml:space="preserve">           </t>
    </r>
  </si>
  <si>
    <r>
      <t>Calculus</t>
    </r>
    <r>
      <rPr>
        <sz val="6"/>
        <color rgb="FF000000"/>
        <rFont val="NewsGoth BT"/>
        <family val="2"/>
      </rPr>
      <t xml:space="preserve"> See Academic Advisor re AP or IB test credits</t>
    </r>
  </si>
  <si>
    <t>MATH 115 or above*</t>
  </si>
  <si>
    <r>
      <t xml:space="preserve">Principles of Economics I </t>
    </r>
    <r>
      <rPr>
        <sz val="6"/>
        <color rgb="FF000000"/>
        <rFont val="NewsGoth BT"/>
        <family val="2"/>
      </rPr>
      <t>See Academic Advisor re IB test credits</t>
    </r>
  </si>
  <si>
    <t>ECON 101*</t>
  </si>
  <si>
    <t>First Year Writing*</t>
  </si>
  <si>
    <t>First Year</t>
  </si>
  <si>
    <t>*Complete all courses with a grade of C or better</t>
  </si>
  <si>
    <t xml:space="preserve">First Year: Requirements </t>
  </si>
  <si>
    <t>BBA Requirements</t>
  </si>
  <si>
    <t>This BBA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or "IP" (In Progress) in each checkbox.</t>
  </si>
  <si>
    <t>120.0 Credit Towards Program</t>
  </si>
  <si>
    <t>120 Credits Toward Program (CTP) Required</t>
  </si>
  <si>
    <t>Goals/Notes</t>
  </si>
  <si>
    <t>Pre- U-M credit</t>
  </si>
  <si>
    <t>(select year)</t>
  </si>
  <si>
    <r>
      <t xml:space="preserve">Sophomore Winter through Senior Fall: Required Floating Core  </t>
    </r>
    <r>
      <rPr>
        <sz val="8"/>
        <color rgb="FF000000"/>
        <rFont val="NewsGoth BT"/>
        <family val="2"/>
      </rPr>
      <t>Required courses must be taken on a graded basis</t>
    </r>
  </si>
  <si>
    <t>62.0 Business Credits</t>
  </si>
  <si>
    <r>
      <t xml:space="preserve">This BBA course planning tool is for planning purposes only and does not replace a degree audit or transcript, which can be found in Wolverine Access.  </t>
    </r>
    <r>
      <rPr>
        <b/>
        <sz val="11"/>
        <color rgb="FF000000"/>
        <rFont val="Calibri"/>
        <family val="2"/>
        <scheme val="minor"/>
      </rPr>
      <t>We strongly encourage you to meet with your  Academic Advisor to verify your plan meets requirements.</t>
    </r>
    <r>
      <rPr>
        <sz val="11"/>
        <color rgb="FF000000"/>
        <rFont val="Calibri"/>
        <family val="2"/>
        <scheme val="minor"/>
      </rPr>
      <t xml:space="preserve">  This plan should be considered flexible: course offerings and schedules are subject to change.  Use the drop down menu to indicate how a course fulfills requirements.  Core courses appear in the required sequence and must be completed in prescribed order.  
Be sure your plan includes: 
--Distribution (fulfill 3 of 4 areas): Foreign Language, Humanities, Natural Science/MSA, Social Science
--Floating Core: BE 300 (3), FIN 300 (3), MKT 300 (3), TO 300 (1.5) </t>
    </r>
    <r>
      <rPr>
        <u/>
        <sz val="11"/>
        <color rgb="FF000000"/>
        <rFont val="Calibri"/>
        <family val="2"/>
        <scheme val="minor"/>
      </rPr>
      <t>must be completed between Fall term Sophomore year through Fall term Senior year</t>
    </r>
    <r>
      <rPr>
        <sz val="11"/>
        <color rgb="FF000000"/>
        <rFont val="Calibri"/>
        <family val="2"/>
        <scheme val="minor"/>
      </rPr>
      <t xml:space="preserve">
--Business Electives: Business elective  coursework needed to reach 62 total business credits
--ECON 102:  this course must be completed and posted on your transcript by the </t>
    </r>
    <r>
      <rPr>
        <u/>
        <sz val="11"/>
        <color rgb="FF000000"/>
        <rFont val="Calibri"/>
        <family val="2"/>
        <scheme val="minor"/>
      </rPr>
      <t>start</t>
    </r>
    <r>
      <rPr>
        <sz val="11"/>
        <color rgb="FF000000"/>
        <rFont val="Calibri"/>
        <family val="2"/>
        <scheme val="minor"/>
      </rPr>
      <t xml:space="preserve"> of the Fall term Junior year.
--ECON 101 and 102 will </t>
    </r>
    <r>
      <rPr>
        <u/>
        <sz val="11"/>
        <color rgb="FF000000"/>
        <rFont val="Calibri"/>
        <family val="2"/>
        <scheme val="minor"/>
      </rPr>
      <t>not</t>
    </r>
    <r>
      <rPr>
        <sz val="11"/>
        <color rgb="FF000000"/>
        <rFont val="Calibri"/>
        <family val="2"/>
        <scheme val="minor"/>
      </rPr>
      <t xml:space="preserve"> satisfy the Social Science Distribution Requirement.
--Capstone Course (variable 1.5 - 7.5  credit hours, most will be 3 credit hours) taken Winter of Senior Year.  </t>
    </r>
  </si>
  <si>
    <t>62 Business Credits Required</t>
  </si>
  <si>
    <t>BBA Degree Plan Checklist - Sophomore Start</t>
  </si>
  <si>
    <t>Business Electives: Coursework needed to reach 62 total business credits</t>
  </si>
  <si>
    <t>ILP Milestones</t>
  </si>
  <si>
    <r>
      <t xml:space="preserve"> q</t>
    </r>
    <r>
      <rPr>
        <sz val="11"/>
        <color theme="1"/>
        <rFont val="NewsGoth BT"/>
        <family val="2"/>
      </rPr>
      <t xml:space="preserve">LP1 </t>
    </r>
    <r>
      <rPr>
        <sz val="6"/>
        <color theme="1"/>
        <rFont val="NewsGoth BT"/>
      </rPr>
      <t xml:space="preserve">First Year </t>
    </r>
    <r>
      <rPr>
        <sz val="11"/>
        <color theme="1"/>
        <rFont val="NewsGoth BT"/>
        <family val="2"/>
      </rPr>
      <t xml:space="preserve"> </t>
    </r>
    <r>
      <rPr>
        <sz val="11"/>
        <color theme="1"/>
        <rFont val="Wingdings"/>
        <charset val="2"/>
      </rPr>
      <t>q</t>
    </r>
    <r>
      <rPr>
        <sz val="11"/>
        <color theme="1"/>
        <rFont val="NewsGoth BT"/>
        <family val="2"/>
      </rPr>
      <t xml:space="preserve">ILP2 </t>
    </r>
    <r>
      <rPr>
        <sz val="6"/>
        <color theme="1"/>
        <rFont val="NewsGoth BT"/>
      </rPr>
      <t>Sophomore Year</t>
    </r>
    <r>
      <rPr>
        <sz val="11"/>
        <color theme="1"/>
        <rFont val="NewsGoth BT"/>
        <family val="2"/>
      </rPr>
      <t xml:space="preserve">  </t>
    </r>
    <r>
      <rPr>
        <sz val="11"/>
        <color theme="1"/>
        <rFont val="Wingdings"/>
        <charset val="2"/>
      </rPr>
      <t>q</t>
    </r>
    <r>
      <rPr>
        <sz val="11"/>
        <color theme="1"/>
        <rFont val="NewsGoth BT"/>
      </rPr>
      <t xml:space="preserve">ILP3 </t>
    </r>
    <r>
      <rPr>
        <sz val="6"/>
        <color theme="1"/>
        <rFont val="NewsGoth BT"/>
      </rPr>
      <t xml:space="preserve">Junior Year     </t>
    </r>
    <r>
      <rPr>
        <sz val="11"/>
        <color theme="1"/>
        <rFont val="Wingdings"/>
        <charset val="2"/>
      </rPr>
      <t>q</t>
    </r>
    <r>
      <rPr>
        <sz val="11"/>
        <color theme="1"/>
        <rFont val="NewsGoth BT"/>
        <family val="2"/>
      </rPr>
      <t xml:space="preserve">LP4 </t>
    </r>
    <r>
      <rPr>
        <sz val="6"/>
        <color theme="1"/>
        <rFont val="NewsGoth BT"/>
        <family val="2"/>
      </rPr>
      <t>Senior Year</t>
    </r>
  </si>
  <si>
    <t>BBA - Four Year Plan:  Preferred Admit Start</t>
  </si>
  <si>
    <t>BA 100</t>
  </si>
  <si>
    <t>BBA - Five Year Plan: Preferred Admit Start</t>
  </si>
  <si>
    <t>Foundations in Learning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</si>
</sst>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font>
      <sz val="11"/>
      <color rgb="FF000000"/>
      <name val="Calibri"/>
      <family val="2"/>
      <scheme val="minor"/>
    </font>
    <font>
      <b/>
      <sz val="11"/>
      <color rgb="FF000000"/>
      <name val="Calibri"/>
      <family val="2"/>
      <scheme val="minor"/>
    </font>
    <font>
      <b/>
      <sz val="12"/>
      <color rgb="FF000000"/>
      <name val="Calibri"/>
      <family val="2"/>
      <scheme val="minor"/>
    </font>
    <font>
      <sz val="14"/>
      <color rgb="FF000000"/>
      <name val="Calibri"/>
      <family val="2"/>
      <scheme val="minor"/>
    </font>
    <font>
      <sz val="9"/>
      <color rgb="FF000000"/>
      <name val="Calibri"/>
      <family val="2"/>
      <scheme val="minor"/>
    </font>
    <font>
      <b/>
      <sz val="14"/>
      <color rgb="FF000000"/>
      <name val="Calibri"/>
      <family val="2"/>
      <scheme val="minor"/>
    </font>
    <font>
      <sz val="11"/>
      <color rgb="FF000000"/>
      <name val="NewsGoth BT"/>
      <family val="2"/>
    </font>
    <font>
      <sz val="8"/>
      <color rgb="FF000000"/>
      <name val="Calibri"/>
      <family val="2"/>
      <scheme val="minor"/>
    </font>
    <font>
      <b/>
      <sz val="22"/>
      <color rgb="FF000000"/>
      <name val="Calibri"/>
      <family val="2"/>
      <scheme val="minor"/>
    </font>
    <font>
      <sz val="14"/>
      <color rgb="FF000000"/>
      <name val="NewsGoth BT"/>
      <family val="2"/>
    </font>
    <font>
      <u/>
      <sz val="11"/>
      <color rgb="FF000000"/>
      <name val="Calibri"/>
      <family val="2"/>
      <scheme val="minor"/>
    </font>
    <font>
      <sz val="11"/>
      <color theme="0"/>
      <name val="Calibri"/>
      <family val="2"/>
      <scheme val="minor"/>
    </font>
    <font>
      <b/>
      <sz val="15"/>
      <color rgb="FF000000"/>
      <name val="NewsGoth BT"/>
      <family val="2"/>
    </font>
    <font>
      <b/>
      <sz val="14"/>
      <color rgb="FF000000"/>
      <name val="NewsGoth BT"/>
      <family val="2"/>
    </font>
    <font>
      <b/>
      <sz val="11"/>
      <color rgb="FF000000"/>
      <name val="NewsGoth BT"/>
      <family val="2"/>
    </font>
    <font>
      <sz val="10"/>
      <color rgb="FF000000"/>
      <name val="NewsGoth BT"/>
      <family val="2"/>
    </font>
    <font>
      <sz val="8"/>
      <color rgb="FF000000"/>
      <name val="NewsGoth BT"/>
      <family val="2"/>
    </font>
    <font>
      <sz val="9"/>
      <color rgb="FF000000"/>
      <name val="NewsGoth BT"/>
      <family val="2"/>
    </font>
    <font>
      <sz val="11"/>
      <color theme="1"/>
      <name val="NewsGoth BT"/>
      <family val="2"/>
    </font>
    <font>
      <b/>
      <sz val="11"/>
      <color theme="1"/>
      <name val="NewsGoth BT"/>
      <family val="2"/>
    </font>
    <font>
      <sz val="8"/>
      <color theme="1"/>
      <name val="Calibri"/>
      <family val="2"/>
      <scheme val="minor"/>
    </font>
    <font>
      <sz val="6"/>
      <color rgb="FF000000"/>
      <name val="NewsGoth BT"/>
      <family val="2"/>
    </font>
    <font>
      <sz val="11"/>
      <color theme="1"/>
      <name val="Wingdings"/>
      <charset val="2"/>
    </font>
    <font>
      <sz val="6"/>
      <color theme="1"/>
      <name val="NewsGoth BT"/>
      <family val="2"/>
    </font>
    <font>
      <sz val="14"/>
      <color theme="0"/>
      <name val="Calibri"/>
      <family val="2"/>
      <scheme val="minor"/>
    </font>
    <font>
      <sz val="11"/>
      <color theme="1"/>
      <name val="NewsGoth BT"/>
    </font>
    <font>
      <sz val="6"/>
      <color theme="1"/>
      <name val="NewsGoth BT"/>
    </font>
    <font>
      <sz val="8"/>
      <name val="Calibri"/>
      <family val="2"/>
      <scheme val="minor"/>
    </font>
    <font>
      <sz val="11"/>
      <color rgb="FF000000"/>
      <name val="NewsGoth BT"/>
    </font>
  </fonts>
  <fills count="13">
    <fill>
      <patternFill patternType="none"/>
    </fill>
    <fill>
      <patternFill patternType="gray125"/>
    </fill>
    <fill>
      <patternFill patternType="solid">
        <fgColor rgb="FFD8D8D8"/>
        <bgColor indexed="64"/>
      </patternFill>
    </fill>
    <fill>
      <patternFill patternType="solid">
        <fgColor rgb="FFA5A5A5"/>
        <bgColor indexed="64"/>
      </patternFill>
    </fill>
    <fill>
      <patternFill patternType="solid">
        <fgColor theme="3" tint="-0.24994659260841701"/>
        <bgColor indexed="64"/>
      </patternFill>
    </fill>
    <fill>
      <patternFill patternType="solid">
        <fgColor rgb="FFFFFF00"/>
        <bgColor indexed="64"/>
      </patternFill>
    </fill>
    <fill>
      <patternFill patternType="solid">
        <fgColor theme="3" tint="0.59996337778862885"/>
        <bgColor indexed="64"/>
      </patternFill>
    </fill>
    <fill>
      <patternFill patternType="solid">
        <fgColor rgb="FFBFBFBF"/>
        <bgColor indexed="64"/>
      </patternFill>
    </fill>
    <fill>
      <patternFill patternType="solid">
        <fgColor rgb="FFFFFFFF"/>
        <bgColor indexed="64"/>
      </patternFill>
    </fill>
    <fill>
      <patternFill patternType="solid">
        <fgColor rgb="FFFFFCBB"/>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s>
  <borders count="153">
    <border>
      <left/>
      <right/>
      <top/>
      <bottom/>
      <diagonal/>
    </border>
    <border diagonalDown="1">
      <left style="medium">
        <color auto="1"/>
      </left>
      <right style="medium">
        <color auto="1"/>
      </right>
      <top style="medium">
        <color auto="1"/>
      </top>
      <bottom style="medium">
        <color auto="1"/>
      </bottom>
      <diagonal/>
    </border>
    <border diagonalDown="1">
      <left style="medium">
        <color auto="1"/>
      </left>
      <right/>
      <top style="medium">
        <color auto="1"/>
      </top>
      <bottom style="medium">
        <color auto="1"/>
      </bottom>
      <diagonal/>
    </border>
    <border diagonalDown="1">
      <left/>
      <right style="medium">
        <color auto="1"/>
      </right>
      <top style="medium">
        <color auto="1"/>
      </top>
      <bottom style="medium">
        <color auto="1"/>
      </bottom>
      <diagonal/>
    </border>
    <border diagonalDown="1">
      <left style="medium">
        <color auto="1"/>
      </left>
      <right/>
      <top/>
      <bottom/>
      <diagonal/>
    </border>
    <border diagonalDown="1">
      <left/>
      <right/>
      <top style="medium">
        <color rgb="FF000000"/>
      </top>
      <bottom style="medium">
        <color rgb="FF000000"/>
      </bottom>
      <diagonal/>
    </border>
    <border diagonalDown="1">
      <left/>
      <right style="medium">
        <color rgb="FF000000"/>
      </right>
      <top/>
      <bottom/>
      <diagonal/>
    </border>
    <border diagonalDown="1">
      <left style="medium">
        <color rgb="FF000000"/>
      </left>
      <right style="medium">
        <color rgb="FF000000"/>
      </right>
      <top style="medium">
        <color rgb="FF000000"/>
      </top>
      <bottom/>
      <diagonal/>
    </border>
    <border diagonalDown="1">
      <left style="medium">
        <color rgb="FF000000"/>
      </left>
      <right style="medium">
        <color rgb="FF000000"/>
      </right>
      <top/>
      <bottom/>
      <diagonal/>
    </border>
    <border diagonalDown="1">
      <left style="medium">
        <color rgb="FF000000"/>
      </left>
      <right style="medium">
        <color rgb="FF000000"/>
      </right>
      <top/>
      <bottom style="medium">
        <color rgb="FF000000"/>
      </bottom>
      <diagonal/>
    </border>
    <border diagonalDown="1">
      <left/>
      <right/>
      <top/>
      <bottom style="medium">
        <color rgb="FF000000"/>
      </bottom>
      <diagonal/>
    </border>
    <border diagonalDown="1">
      <left style="medium">
        <color rgb="FF000000"/>
      </left>
      <right/>
      <top/>
      <bottom style="medium">
        <color rgb="FF000000"/>
      </bottom>
      <diagonal/>
    </border>
    <border diagonalDown="1">
      <left style="thin">
        <color auto="1"/>
      </left>
      <right/>
      <top style="thin">
        <color auto="1"/>
      </top>
      <bottom/>
      <diagonal/>
    </border>
    <border diagonalDown="1">
      <left/>
      <right/>
      <top style="thin">
        <color auto="1"/>
      </top>
      <bottom/>
      <diagonal/>
    </border>
    <border diagonalDown="1">
      <left/>
      <right style="thin">
        <color auto="1"/>
      </right>
      <top style="thin">
        <color auto="1"/>
      </top>
      <bottom/>
      <diagonal/>
    </border>
    <border diagonalDown="1">
      <left style="thin">
        <color auto="1"/>
      </left>
      <right/>
      <top/>
      <bottom/>
      <diagonal/>
    </border>
    <border diagonalDown="1">
      <left/>
      <right style="thin">
        <color auto="1"/>
      </right>
      <top/>
      <bottom/>
      <diagonal/>
    </border>
    <border diagonalDown="1">
      <left style="thin">
        <color auto="1"/>
      </left>
      <right/>
      <top/>
      <bottom style="thin">
        <color auto="1"/>
      </bottom>
      <diagonal/>
    </border>
    <border diagonalDown="1">
      <left/>
      <right/>
      <top/>
      <bottom style="thin">
        <color auto="1"/>
      </bottom>
      <diagonal/>
    </border>
    <border diagonalDown="1">
      <left/>
      <right style="thin">
        <color auto="1"/>
      </right>
      <top/>
      <bottom style="thin">
        <color auto="1"/>
      </bottom>
      <diagonal/>
    </border>
    <border diagonalDown="1">
      <left style="medium">
        <color auto="1"/>
      </left>
      <right/>
      <top style="medium">
        <color auto="1"/>
      </top>
      <bottom/>
      <diagonal/>
    </border>
    <border diagonalDown="1">
      <left/>
      <right/>
      <top style="medium">
        <color auto="1"/>
      </top>
      <bottom/>
      <diagonal/>
    </border>
    <border diagonalDown="1">
      <left/>
      <right style="medium">
        <color rgb="FF000000"/>
      </right>
      <top style="medium">
        <color auto="1"/>
      </top>
      <bottom/>
      <diagonal/>
    </border>
    <border>
      <left style="medium">
        <color rgb="FF000000"/>
      </left>
      <right style="medium">
        <color rgb="FF000000"/>
      </right>
      <top/>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style="medium">
        <color rgb="FF000000"/>
      </bottom>
      <diagonal/>
    </border>
    <border diagonalDown="1">
      <left style="medium">
        <color rgb="FF000000"/>
      </left>
      <right/>
      <top style="medium">
        <color auto="1"/>
      </top>
      <bottom style="dashed">
        <color rgb="FF000000"/>
      </bottom>
      <diagonal/>
    </border>
    <border diagonalDown="1">
      <left/>
      <right/>
      <top style="medium">
        <color auto="1"/>
      </top>
      <bottom style="dashed">
        <color rgb="FF000000"/>
      </bottom>
      <diagonal/>
    </border>
    <border diagonalDown="1">
      <left/>
      <right style="medium">
        <color rgb="FF000000"/>
      </right>
      <top style="medium">
        <color auto="1"/>
      </top>
      <bottom style="dashed">
        <color rgb="FF000000"/>
      </bottom>
      <diagonal/>
    </border>
    <border diagonalDown="1">
      <left style="medium">
        <color rgb="FF000000"/>
      </left>
      <right/>
      <top style="dashed">
        <color rgb="FF000000"/>
      </top>
      <bottom style="dashed">
        <color rgb="FF000000"/>
      </bottom>
      <diagonal/>
    </border>
    <border>
      <left/>
      <right/>
      <top style="dashed">
        <color rgb="FF000000"/>
      </top>
      <bottom style="dashed">
        <color rgb="FF000000"/>
      </bottom>
      <diagonal/>
    </border>
    <border diagonalDown="1">
      <left/>
      <right style="medium">
        <color rgb="FF000000"/>
      </right>
      <top style="dashed">
        <color rgb="FF000000"/>
      </top>
      <bottom style="dashed">
        <color rgb="FF000000"/>
      </bottom>
      <diagonal/>
    </border>
    <border>
      <left/>
      <right style="medium">
        <color rgb="FF000000"/>
      </right>
      <top/>
      <bottom/>
      <diagonal/>
    </border>
    <border diagonalDown="1">
      <left style="medium">
        <color auto="1"/>
      </left>
      <right/>
      <top style="medium">
        <color auto="1"/>
      </top>
      <bottom style="dashed">
        <color rgb="FF000000"/>
      </bottom>
      <diagonal/>
    </border>
    <border>
      <left/>
      <right style="medium">
        <color rgb="FF000000"/>
      </right>
      <top style="dashed">
        <color rgb="FF000000"/>
      </top>
      <bottom style="dashed">
        <color rgb="FF000000"/>
      </bottom>
      <diagonal/>
    </border>
    <border>
      <left style="medium">
        <color auto="1"/>
      </left>
      <right style="medium">
        <color rgb="FF000000"/>
      </right>
      <top style="medium">
        <color auto="1"/>
      </top>
      <bottom style="medium">
        <color auto="1"/>
      </bottom>
      <diagonal/>
    </border>
    <border diagonalDown="1">
      <left/>
      <right style="medium">
        <color rgb="FF000000"/>
      </right>
      <top style="dashed">
        <color rgb="FF000000"/>
      </top>
      <bottom/>
      <diagonal/>
    </border>
    <border>
      <left style="medium">
        <color rgb="FF000000"/>
      </left>
      <right style="medium">
        <color auto="1"/>
      </right>
      <top style="medium">
        <color rgb="FF000000"/>
      </top>
      <bottom style="medium">
        <color auto="1"/>
      </bottom>
      <diagonal/>
    </border>
    <border diagonalDown="1">
      <left style="medium">
        <color auto="1"/>
      </left>
      <right/>
      <top style="dashed">
        <color rgb="FF000000"/>
      </top>
      <bottom style="dashed">
        <color rgb="FF000000"/>
      </bottom>
      <diagonal/>
    </border>
    <border diagonalDown="1">
      <left/>
      <right style="medium">
        <color rgb="FF000000"/>
      </right>
      <top style="medium">
        <color rgb="FF000000"/>
      </top>
      <bottom style="dashed">
        <color rgb="FF000000"/>
      </bottom>
      <diagonal/>
    </border>
    <border diagonalDown="1">
      <left/>
      <right style="medium">
        <color rgb="FF000000"/>
      </right>
      <top style="dashed">
        <color rgb="FF000000"/>
      </top>
      <bottom style="medium">
        <color auto="1"/>
      </bottom>
      <diagonal/>
    </border>
    <border>
      <left style="medium">
        <color rgb="FF000000"/>
      </left>
      <right/>
      <top/>
      <bottom/>
      <diagonal/>
    </border>
    <border>
      <left style="medium">
        <color rgb="FF000000"/>
      </left>
      <right/>
      <top/>
      <bottom style="medium">
        <color rgb="FF000000"/>
      </bottom>
      <diagonal/>
    </border>
    <border diagonalDown="1">
      <left style="medium">
        <color rgb="FF000000"/>
      </left>
      <right/>
      <top/>
      <bottom/>
      <diagonal/>
    </border>
    <border diagonalDown="1">
      <left/>
      <right/>
      <top style="medium">
        <color rgb="FF000000"/>
      </top>
      <bottom/>
      <diagonal/>
    </border>
    <border diagonalDown="1">
      <left/>
      <right style="medium">
        <color auto="1"/>
      </right>
      <top style="medium">
        <color auto="1"/>
      </top>
      <bottom/>
      <diagonal/>
    </border>
    <border>
      <left/>
      <right style="medium">
        <color rgb="FF000000"/>
      </right>
      <top style="medium">
        <color rgb="FF000000"/>
      </top>
      <bottom/>
      <diagonal/>
    </border>
    <border diagonalDown="1">
      <left style="medium">
        <color rgb="FF000000"/>
      </left>
      <right/>
      <top style="medium">
        <color rgb="FF000000"/>
      </top>
      <bottom style="dashed">
        <color rgb="FF000000"/>
      </bottom>
      <diagonal/>
    </border>
    <border>
      <left/>
      <right/>
      <top style="medium">
        <color rgb="FF000000"/>
      </top>
      <bottom style="dashed">
        <color rgb="FF000000"/>
      </bottom>
      <diagonal/>
    </border>
    <border>
      <left style="medium">
        <color rgb="FF000000"/>
      </left>
      <right/>
      <top style="dashed">
        <color rgb="FF000000"/>
      </top>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medium">
        <color auto="1"/>
      </bottom>
      <diagonal/>
    </border>
    <border diagonalDown="1">
      <left style="medium">
        <color auto="1"/>
      </left>
      <right/>
      <top style="medium">
        <color auto="1"/>
      </top>
      <bottom style="dashed">
        <color auto="1"/>
      </bottom>
      <diagonal/>
    </border>
    <border diagonalDown="1">
      <left/>
      <right/>
      <top style="medium">
        <color auto="1"/>
      </top>
      <bottom style="dashed">
        <color auto="1"/>
      </bottom>
      <diagonal/>
    </border>
    <border diagonalDown="1">
      <left style="medium">
        <color auto="1"/>
      </left>
      <right/>
      <top style="dashed">
        <color auto="1"/>
      </top>
      <bottom style="dashed">
        <color auto="1"/>
      </bottom>
      <diagonal/>
    </border>
    <border diagonalDown="1">
      <left/>
      <right style="medium">
        <color rgb="FF000000"/>
      </right>
      <top style="medium">
        <color auto="1"/>
      </top>
      <bottom style="dashed">
        <color auto="1"/>
      </bottom>
      <diagonal/>
    </border>
    <border>
      <left/>
      <right style="medium">
        <color rgb="FF000000"/>
      </right>
      <top style="dashed">
        <color auto="1"/>
      </top>
      <bottom style="dashed">
        <color auto="1"/>
      </bottom>
      <diagonal/>
    </border>
    <border diagonalDown="1">
      <left/>
      <right style="medium">
        <color rgb="FF000000"/>
      </right>
      <top style="dashed">
        <color auto="1"/>
      </top>
      <bottom style="dashed">
        <color auto="1"/>
      </bottom>
      <diagonal/>
    </border>
    <border diagonalDown="1">
      <left/>
      <right style="medium">
        <color rgb="FF000000"/>
      </right>
      <top style="dashed">
        <color auto="1"/>
      </top>
      <bottom style="medium">
        <color auto="1"/>
      </bottom>
      <diagonal/>
    </border>
    <border diagonalDown="1">
      <left style="medium">
        <color auto="1"/>
      </left>
      <right/>
      <top/>
      <bottom style="dashed">
        <color auto="1"/>
      </bottom>
      <diagonal/>
    </border>
    <border>
      <left/>
      <right/>
      <top/>
      <bottom style="dashed">
        <color auto="1"/>
      </bottom>
      <diagonal/>
    </border>
    <border>
      <left/>
      <right style="medium">
        <color rgb="FF000000"/>
      </right>
      <top style="medium">
        <color auto="1"/>
      </top>
      <bottom style="dashed">
        <color auto="1"/>
      </bottom>
      <diagonal/>
    </border>
    <border>
      <left/>
      <right style="medium">
        <color rgb="FF000000"/>
      </right>
      <top style="dashed">
        <color auto="1"/>
      </top>
      <bottom style="medium">
        <color auto="1"/>
      </bottom>
      <diagonal/>
    </border>
    <border diagonalDown="1">
      <left/>
      <right/>
      <top style="medium">
        <color rgb="FF000000"/>
      </top>
      <bottom style="dashed">
        <color rgb="FF000000"/>
      </bottom>
      <diagonal/>
    </border>
    <border diagonalDown="1">
      <left style="medium">
        <color auto="1"/>
      </left>
      <right/>
      <top style="medium">
        <color rgb="FF000000"/>
      </top>
      <bottom style="dashed">
        <color rgb="FF000000"/>
      </bottom>
      <diagonal/>
    </border>
    <border>
      <left/>
      <right/>
      <top/>
      <bottom style="thin">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style="medium">
        <color rgb="FF000000"/>
      </left>
      <right style="medium">
        <color rgb="FF000000"/>
      </right>
      <top style="medium">
        <color rgb="FF000000"/>
      </top>
      <bottom/>
      <diagonal/>
    </border>
    <border diagonalDown="1">
      <left style="medium">
        <color auto="1"/>
      </left>
      <right/>
      <top style="dashed">
        <color rgb="FF000000"/>
      </top>
      <bottom style="medium">
        <color auto="1"/>
      </bottom>
      <diagonal/>
    </border>
    <border>
      <left/>
      <right style="medium">
        <color auto="1"/>
      </right>
      <top style="dashed">
        <color rgb="FF000000"/>
      </top>
      <bottom/>
      <diagonal/>
    </border>
    <border>
      <left style="medium">
        <color rgb="FF000000"/>
      </left>
      <right/>
      <top style="dashed">
        <color auto="1"/>
      </top>
      <bottom/>
      <diagonal/>
    </border>
    <border>
      <left/>
      <right style="medium">
        <color auto="1"/>
      </right>
      <top style="dashed">
        <color auto="1"/>
      </top>
      <bottom/>
      <diagonal/>
    </border>
    <border>
      <left style="medium">
        <color rgb="FF000000"/>
      </left>
      <right/>
      <top style="dashed">
        <color rgb="FF000000"/>
      </top>
      <bottom style="medium">
        <color rgb="FF000000"/>
      </bottom>
      <diagonal/>
    </border>
    <border>
      <left/>
      <right style="medium">
        <color rgb="FF000000"/>
      </right>
      <top style="dashed">
        <color rgb="FF000000"/>
      </top>
      <bottom style="medium">
        <color rgb="FF000000"/>
      </bottom>
      <diagonal/>
    </border>
    <border>
      <left/>
      <right style="medium">
        <color auto="1"/>
      </right>
      <top style="dashed">
        <color rgb="FF000000"/>
      </top>
      <bottom style="medium">
        <color rgb="FF000000"/>
      </bottom>
      <diagonal/>
    </border>
    <border>
      <left style="medium">
        <color rgb="FF000000"/>
      </left>
      <right/>
      <top style="dashed">
        <color auto="1"/>
      </top>
      <bottom style="medium">
        <color rgb="FF000000"/>
      </bottom>
      <diagonal/>
    </border>
    <border>
      <left/>
      <right style="medium">
        <color auto="1"/>
      </right>
      <top style="dashed">
        <color auto="1"/>
      </top>
      <bottom style="medium">
        <color rgb="FF000000"/>
      </bottom>
      <diagonal/>
    </border>
    <border>
      <left/>
      <right/>
      <top style="dashed">
        <color rgb="FF000000"/>
      </top>
      <bottom style="medium">
        <color rgb="FF000000"/>
      </bottom>
      <diagonal/>
    </border>
    <border diagonalDown="1">
      <left/>
      <right style="medium">
        <color rgb="FF000000"/>
      </right>
      <top style="medium">
        <color auto="1"/>
      </top>
      <bottom style="medium">
        <color rgb="FF000000"/>
      </bottom>
      <diagonal/>
    </border>
    <border diagonalDown="1">
      <left style="medium">
        <color rgb="FF000000"/>
      </left>
      <right style="medium">
        <color rgb="FF000000"/>
      </right>
      <top style="medium">
        <color auto="1"/>
      </top>
      <bottom/>
      <diagonal/>
    </border>
    <border diagonalDown="1">
      <left style="medium">
        <color rgb="FF000000"/>
      </left>
      <right/>
      <top style="medium">
        <color auto="1"/>
      </top>
      <bottom style="medium">
        <color rgb="FF000000"/>
      </bottom>
      <diagonal/>
    </border>
    <border>
      <left/>
      <right/>
      <top style="dashed">
        <color auto="1"/>
      </top>
      <bottom style="dashed">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diagonalDown="1">
      <left style="thin">
        <color auto="1"/>
      </left>
      <right style="thin">
        <color auto="1"/>
      </right>
      <top style="medium">
        <color rgb="FF000000"/>
      </top>
      <bottom style="thin">
        <color auto="1"/>
      </bottom>
      <diagonal/>
    </border>
    <border diagonalDown="1">
      <left style="thin">
        <color auto="1"/>
      </left>
      <right style="thin">
        <color auto="1"/>
      </right>
      <top/>
      <bottom style="thin">
        <color auto="1"/>
      </bottom>
      <diagonal/>
    </border>
    <border diagonalDown="1">
      <left style="thin">
        <color auto="1"/>
      </left>
      <right style="medium">
        <color rgb="FF000000"/>
      </right>
      <top/>
      <bottom style="thin">
        <color auto="1"/>
      </bottom>
      <diagonal/>
    </border>
    <border diagonalDown="1">
      <left style="thin">
        <color auto="1"/>
      </left>
      <right style="thin">
        <color auto="1"/>
      </right>
      <top style="thin">
        <color auto="1"/>
      </top>
      <bottom style="thin">
        <color auto="1"/>
      </bottom>
      <diagonal/>
    </border>
    <border diagonalDown="1">
      <left style="thin">
        <color auto="1"/>
      </left>
      <right style="medium">
        <color rgb="FF000000"/>
      </right>
      <top style="thin">
        <color auto="1"/>
      </top>
      <bottom style="thin">
        <color auto="1"/>
      </bottom>
      <diagonal/>
    </border>
    <border diagonalDown="1">
      <left style="thin">
        <color auto="1"/>
      </left>
      <right/>
      <top style="thin">
        <color auto="1"/>
      </top>
      <bottom style="thin">
        <color auto="1"/>
      </bottom>
      <diagonal/>
    </border>
    <border diagonalDown="1">
      <left/>
      <right style="thin">
        <color auto="1"/>
      </right>
      <top style="thin">
        <color auto="1"/>
      </top>
      <bottom style="thin">
        <color auto="1"/>
      </bottom>
      <diagonal/>
    </border>
    <border diagonalDown="1">
      <left style="thin">
        <color auto="1"/>
      </left>
      <right style="thin">
        <color auto="1"/>
      </right>
      <top style="thin">
        <color auto="1"/>
      </top>
      <bottom style="medium">
        <color rgb="FF000000"/>
      </bottom>
      <diagonal/>
    </border>
    <border diagonalDown="1">
      <left style="thin">
        <color auto="1"/>
      </left>
      <right style="medium">
        <color rgb="FF000000"/>
      </right>
      <top style="thin">
        <color auto="1"/>
      </top>
      <bottom style="medium">
        <color rgb="FF000000"/>
      </bottom>
      <diagonal/>
    </border>
    <border diagonalDown="1">
      <left style="medium">
        <color auto="1"/>
      </left>
      <right/>
      <top style="medium">
        <color rgb="FF000000"/>
      </top>
      <bottom style="thin">
        <color auto="1"/>
      </bottom>
      <diagonal/>
    </border>
    <border diagonalDown="1">
      <left/>
      <right style="thin">
        <color auto="1"/>
      </right>
      <top style="medium">
        <color rgb="FF000000"/>
      </top>
      <bottom style="thin">
        <color auto="1"/>
      </bottom>
      <diagonal/>
    </border>
    <border diagonalDown="1">
      <left style="thin">
        <color auto="1"/>
      </left>
      <right style="medium">
        <color rgb="FF000000"/>
      </right>
      <top style="medium">
        <color rgb="FF000000"/>
      </top>
      <bottom style="thin">
        <color auto="1"/>
      </bottom>
      <diagonal/>
    </border>
    <border diagonalDown="1">
      <left style="medium">
        <color auto="1"/>
      </left>
      <right/>
      <top style="thin">
        <color auto="1"/>
      </top>
      <bottom style="thin">
        <color auto="1"/>
      </bottom>
      <diagonal/>
    </border>
    <border diagonalDown="1">
      <left style="thin">
        <color auto="1"/>
      </left>
      <right style="thin">
        <color auto="1"/>
      </right>
      <top style="thin">
        <color auto="1"/>
      </top>
      <bottom/>
      <diagonal/>
    </border>
    <border diagonalDown="1">
      <left style="thin">
        <color auto="1"/>
      </left>
      <right style="medium">
        <color rgb="FF000000"/>
      </right>
      <top style="thin">
        <color auto="1"/>
      </top>
      <bottom/>
      <diagonal/>
    </border>
    <border diagonalDown="1">
      <left/>
      <right style="medium">
        <color rgb="FF000000"/>
      </right>
      <top/>
      <bottom style="medium">
        <color rgb="FF000000"/>
      </bottom>
      <diagonal/>
    </border>
    <border diagonalDown="1">
      <left/>
      <right/>
      <top style="medium">
        <color rgb="FF000000"/>
      </top>
      <bottom style="thin">
        <color auto="1"/>
      </bottom>
      <diagonal/>
    </border>
    <border diagonalDown="1">
      <left/>
      <right style="medium">
        <color rgb="FF000000"/>
      </right>
      <top style="medium">
        <color rgb="FF000000"/>
      </top>
      <bottom style="thin">
        <color auto="1"/>
      </bottom>
      <diagonal/>
    </border>
    <border diagonalDown="1">
      <left/>
      <right/>
      <top style="thin">
        <color auto="1"/>
      </top>
      <bottom style="thin">
        <color auto="1"/>
      </bottom>
      <diagonal/>
    </border>
    <border diagonalDown="1">
      <left/>
      <right style="medium">
        <color rgb="FF000000"/>
      </right>
      <top style="thin">
        <color auto="1"/>
      </top>
      <bottom style="thin">
        <color auto="1"/>
      </bottom>
      <diagonal/>
    </border>
    <border diagonalDown="1">
      <left/>
      <right style="medium">
        <color auto="1"/>
      </right>
      <top/>
      <bottom style="thin">
        <color auto="1"/>
      </bottom>
      <diagonal/>
    </border>
    <border diagonalDown="1">
      <left style="thin">
        <color auto="1"/>
      </left>
      <right/>
      <top style="thin">
        <color auto="1"/>
      </top>
      <bottom style="medium">
        <color auto="1"/>
      </bottom>
      <diagonal/>
    </border>
    <border diagonalDown="1">
      <left/>
      <right style="medium">
        <color rgb="FF000000"/>
      </right>
      <top style="thin">
        <color auto="1"/>
      </top>
      <bottom style="medium">
        <color rgb="FF000000"/>
      </bottom>
      <diagonal/>
    </border>
    <border diagonalDown="1">
      <left/>
      <right/>
      <top style="thin">
        <color auto="1"/>
      </top>
      <bottom style="medium">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style="medium">
        <color rgb="FF000000"/>
      </right>
      <top style="thin">
        <color auto="1"/>
      </top>
      <bottom style="thin">
        <color auto="1"/>
      </bottom>
      <diagonal/>
    </border>
    <border>
      <left style="medium">
        <color rgb="FF000000"/>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diagonalDown="1">
      <left/>
      <right/>
      <top/>
      <bottom/>
      <diagonal/>
    </border>
    <border>
      <left style="thin">
        <color indexed="64"/>
      </left>
      <right style="thin">
        <color indexed="64"/>
      </right>
      <top style="thin">
        <color indexed="64"/>
      </top>
      <bottom style="thin">
        <color indexed="64"/>
      </bottom>
      <diagonal/>
    </border>
    <border diagonalDown="1">
      <left style="medium">
        <color rgb="FF000000"/>
      </left>
      <right/>
      <top style="medium">
        <color rgb="FF000000"/>
      </top>
      <bottom/>
      <diagonal/>
    </border>
    <border diagonalDown="1">
      <left style="medium">
        <color rgb="FF000000"/>
      </left>
      <right/>
      <top/>
      <bottom style="dashed">
        <color rgb="FF000000"/>
      </bottom>
      <diagonal/>
    </border>
    <border diagonalDown="1">
      <left/>
      <right/>
      <top/>
      <bottom style="dashed">
        <color rgb="FF000000"/>
      </bottom>
      <diagonal/>
    </border>
    <border diagonalDown="1">
      <left/>
      <right style="medium">
        <color rgb="FF000000"/>
      </right>
      <top/>
      <bottom style="dashed">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Down="1">
      <left/>
      <right/>
      <top style="medium">
        <color auto="1"/>
      </top>
      <bottom style="medium">
        <color auto="1"/>
      </bottom>
      <diagonal/>
    </border>
    <border>
      <left/>
      <right/>
      <top style="medium">
        <color auto="1"/>
      </top>
      <bottom style="dashed">
        <color auto="1"/>
      </bottom>
      <diagonal/>
    </border>
    <border>
      <left/>
      <right/>
      <top style="dashed">
        <color auto="1"/>
      </top>
      <bottom style="medium">
        <color auto="1"/>
      </bottom>
      <diagonal/>
    </border>
    <border diagonalDown="1">
      <left style="medium">
        <color auto="1"/>
      </left>
      <right/>
      <top/>
      <bottom style="dashed">
        <color rgb="FF000000"/>
      </bottom>
      <diagonal/>
    </border>
    <border diagonalDown="1">
      <left/>
      <right style="medium">
        <color rgb="FF000000"/>
      </right>
      <top/>
      <bottom style="dashed">
        <color auto="1"/>
      </bottom>
      <diagonal/>
    </border>
    <border>
      <left/>
      <right style="medium">
        <color rgb="FF000000"/>
      </right>
      <top/>
      <bottom style="thin">
        <color auto="1"/>
      </bottom>
      <diagonal/>
    </border>
    <border>
      <left/>
      <right/>
      <top style="thin">
        <color indexed="64"/>
      </top>
      <bottom style="thin">
        <color indexed="64"/>
      </bottom>
      <diagonal/>
    </border>
    <border diagonalDown="1">
      <left/>
      <right style="medium">
        <color auto="1"/>
      </right>
      <top/>
      <bottom style="medium">
        <color auto="1"/>
      </bottom>
      <diagonal/>
    </border>
    <border diagonalDown="1">
      <left style="medium">
        <color auto="1"/>
      </left>
      <right/>
      <top style="thin">
        <color auto="1"/>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style="medium">
        <color auto="1"/>
      </top>
      <bottom style="medium">
        <color auto="1"/>
      </bottom>
      <diagonal/>
    </border>
  </borders>
  <cellStyleXfs count="1">
    <xf numFmtId="0" fontId="0" fillId="0" borderId="0"/>
  </cellStyleXfs>
  <cellXfs count="436">
    <xf numFmtId="0" fontId="0" fillId="0" borderId="0" xfId="0"/>
    <xf numFmtId="164" fontId="3" fillId="0" borderId="1" xfId="0" applyNumberFormat="1" applyFont="1" applyBorder="1" applyAlignment="1" applyProtection="1">
      <alignment horizontal="center" vertical="center"/>
      <protection hidden="1"/>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164" fontId="3" fillId="0" borderId="33" xfId="0" applyNumberFormat="1" applyFont="1" applyBorder="1" applyAlignment="1" applyProtection="1">
      <alignment horizontal="center" vertical="center"/>
      <protection locked="0"/>
    </xf>
    <xf numFmtId="164" fontId="3" fillId="0" borderId="36" xfId="0" applyNumberFormat="1" applyFont="1" applyBorder="1" applyAlignment="1" applyProtection="1">
      <alignment horizontal="center" vertical="center"/>
      <protection locked="0"/>
    </xf>
    <xf numFmtId="164" fontId="3" fillId="0" borderId="38" xfId="0" applyNumberFormat="1" applyFont="1" applyBorder="1" applyAlignment="1" applyProtection="1">
      <alignment horizontal="center" vertical="center"/>
      <protection locked="0"/>
    </xf>
    <xf numFmtId="164" fontId="3" fillId="0" borderId="37" xfId="0" applyNumberFormat="1" applyFont="1" applyBorder="1" applyAlignment="1" applyProtection="1">
      <alignment horizontal="center" vertical="center"/>
      <protection hidden="1"/>
    </xf>
    <xf numFmtId="164" fontId="3" fillId="0" borderId="39" xfId="0" applyNumberFormat="1" applyFont="1" applyBorder="1" applyAlignment="1" applyProtection="1">
      <alignment horizontal="center" vertical="center"/>
      <protection hidden="1"/>
    </xf>
    <xf numFmtId="0" fontId="3" fillId="0" borderId="40" xfId="0" applyFont="1" applyBorder="1" applyAlignment="1" applyProtection="1">
      <alignment horizontal="left" vertical="center"/>
      <protection locked="0"/>
    </xf>
    <xf numFmtId="164" fontId="3" fillId="0" borderId="32" xfId="0" applyNumberFormat="1" applyFont="1" applyBorder="1" applyAlignment="1" applyProtection="1">
      <alignment horizontal="center" vertical="center"/>
      <protection locked="0"/>
    </xf>
    <xf numFmtId="164" fontId="3" fillId="0" borderId="42" xfId="0" applyNumberFormat="1" applyFont="1" applyBorder="1" applyAlignment="1" applyProtection="1">
      <alignment horizontal="center" vertical="center"/>
      <protection locked="0"/>
    </xf>
    <xf numFmtId="0" fontId="3" fillId="0" borderId="53" xfId="0" applyFont="1" applyBorder="1" applyAlignment="1" applyProtection="1">
      <alignment vertical="center"/>
      <protection locked="0"/>
    </xf>
    <xf numFmtId="0" fontId="3" fillId="0" borderId="56" xfId="0" applyFont="1" applyBorder="1" applyAlignment="1" applyProtection="1">
      <alignment horizontal="left" vertical="center"/>
      <protection locked="0"/>
    </xf>
    <xf numFmtId="164" fontId="3" fillId="0" borderId="58" xfId="0" applyNumberFormat="1" applyFont="1" applyBorder="1" applyAlignment="1" applyProtection="1">
      <alignment horizontal="center" vertical="center"/>
      <protection locked="0"/>
    </xf>
    <xf numFmtId="164" fontId="3" fillId="0" borderId="59" xfId="0" applyNumberFormat="1" applyFont="1" applyBorder="1" applyAlignment="1" applyProtection="1">
      <alignment horizontal="center" vertical="center"/>
      <protection locked="0"/>
    </xf>
    <xf numFmtId="164" fontId="3" fillId="0" borderId="60" xfId="0" applyNumberFormat="1" applyFont="1" applyBorder="1" applyAlignment="1" applyProtection="1">
      <alignment horizontal="center" vertical="center"/>
      <protection locked="0"/>
    </xf>
    <xf numFmtId="164" fontId="3" fillId="0" borderId="64" xfId="0" applyNumberFormat="1" applyFont="1" applyBorder="1" applyAlignment="1" applyProtection="1">
      <alignment horizontal="center" vertical="center"/>
      <protection locked="0"/>
    </xf>
    <xf numFmtId="0" fontId="3" fillId="0" borderId="73" xfId="0" applyFont="1" applyBorder="1" applyAlignment="1" applyProtection="1">
      <alignment horizontal="left" vertical="center"/>
      <protection locked="0"/>
    </xf>
    <xf numFmtId="164" fontId="3" fillId="0" borderId="53" xfId="0" applyNumberFormat="1" applyFont="1" applyBorder="1" applyAlignment="1" applyProtection="1">
      <alignment horizontal="center" vertical="center"/>
      <protection locked="0"/>
    </xf>
    <xf numFmtId="164" fontId="3" fillId="0" borderId="0" xfId="0" applyNumberFormat="1" applyFont="1" applyBorder="1" applyAlignment="1" applyProtection="1">
      <alignment horizontal="center" vertical="center"/>
      <protection hidden="1"/>
    </xf>
    <xf numFmtId="164" fontId="3" fillId="2" borderId="69" xfId="0" applyNumberFormat="1" applyFont="1" applyFill="1" applyBorder="1" applyAlignment="1" applyProtection="1">
      <alignment horizontal="center" vertical="center"/>
      <protection hidden="1"/>
    </xf>
    <xf numFmtId="0" fontId="3" fillId="0" borderId="70" xfId="0" applyFont="1" applyBorder="1" applyAlignment="1" applyProtection="1">
      <alignment horizontal="left" vertical="top" wrapText="1"/>
      <protection hidden="1"/>
    </xf>
    <xf numFmtId="0" fontId="3" fillId="0" borderId="0" xfId="0" applyFont="1" applyBorder="1" applyAlignment="1" applyProtection="1">
      <alignment horizontal="left" vertical="top" wrapText="1"/>
      <protection hidden="1"/>
    </xf>
    <xf numFmtId="0" fontId="0" fillId="0" borderId="0" xfId="0" applyProtection="1">
      <protection hidden="1"/>
    </xf>
    <xf numFmtId="0" fontId="6" fillId="0" borderId="0" xfId="0" applyFont="1" applyAlignment="1" applyProtection="1">
      <alignment vertical="center" wrapText="1"/>
      <protection hidden="1"/>
    </xf>
    <xf numFmtId="0" fontId="0" fillId="0" borderId="0" xfId="0" applyProtection="1"/>
    <xf numFmtId="0" fontId="3" fillId="0" borderId="82" xfId="0" applyFont="1" applyBorder="1" applyAlignment="1" applyProtection="1">
      <alignment horizontal="left" vertical="center"/>
      <protection locked="0"/>
    </xf>
    <xf numFmtId="0" fontId="5" fillId="0" borderId="15" xfId="0" applyFont="1" applyBorder="1" applyAlignment="1" applyProtection="1">
      <alignment vertical="center"/>
    </xf>
    <xf numFmtId="0" fontId="9" fillId="0" borderId="16" xfId="0" applyFont="1" applyBorder="1" applyAlignment="1" applyProtection="1">
      <alignment vertical="center"/>
    </xf>
    <xf numFmtId="0" fontId="0" fillId="0" borderId="15" xfId="0" applyBorder="1" applyProtection="1"/>
    <xf numFmtId="0" fontId="4" fillId="0" borderId="16" xfId="0" applyFont="1" applyBorder="1" applyAlignment="1" applyProtection="1">
      <alignment vertical="top" wrapText="1"/>
    </xf>
    <xf numFmtId="0" fontId="0" fillId="0" borderId="17" xfId="0" applyBorder="1" applyProtection="1"/>
    <xf numFmtId="0" fontId="4" fillId="0" borderId="18" xfId="0" applyFont="1" applyBorder="1" applyAlignment="1" applyProtection="1">
      <alignment vertical="top" wrapText="1"/>
    </xf>
    <xf numFmtId="0" fontId="4" fillId="0" borderId="19" xfId="0" applyFont="1" applyBorder="1" applyAlignment="1" applyProtection="1">
      <alignment vertical="top" wrapText="1"/>
    </xf>
    <xf numFmtId="0" fontId="11" fillId="4" borderId="0" xfId="0" applyFont="1" applyFill="1" applyProtection="1">
      <protection hidden="1"/>
    </xf>
    <xf numFmtId="0" fontId="0" fillId="5" borderId="0" xfId="0" applyFill="1" applyProtection="1">
      <protection hidden="1"/>
    </xf>
    <xf numFmtId="0" fontId="0" fillId="6" borderId="0" xfId="0" applyFill="1" applyProtection="1">
      <protection hidden="1"/>
    </xf>
    <xf numFmtId="0" fontId="0" fillId="0" borderId="0" xfId="0" applyAlignment="1" applyProtection="1">
      <alignment vertical="center"/>
    </xf>
    <xf numFmtId="0" fontId="0" fillId="0" borderId="0" xfId="0" applyBorder="1" applyProtection="1"/>
    <xf numFmtId="0" fontId="4" fillId="0" borderId="0" xfId="0" applyFont="1" applyBorder="1" applyAlignment="1" applyProtection="1">
      <alignment vertical="top" wrapText="1"/>
    </xf>
    <xf numFmtId="0" fontId="5" fillId="0" borderId="28" xfId="0" applyFont="1" applyBorder="1" applyAlignment="1" applyProtection="1">
      <alignment vertical="center"/>
    </xf>
    <xf numFmtId="0" fontId="5" fillId="0" borderId="29" xfId="0" applyFont="1" applyBorder="1" applyAlignment="1" applyProtection="1">
      <alignment vertical="center"/>
    </xf>
    <xf numFmtId="0" fontId="5" fillId="0" borderId="30" xfId="0" applyFont="1" applyBorder="1" applyAlignment="1" applyProtection="1">
      <alignment horizontal="left" vertical="center"/>
    </xf>
    <xf numFmtId="0" fontId="3" fillId="0" borderId="7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71" xfId="0" applyFont="1" applyBorder="1" applyAlignment="1" applyProtection="1">
      <alignment horizontal="left" vertical="top" wrapText="1"/>
    </xf>
    <xf numFmtId="0" fontId="3" fillId="0" borderId="0" xfId="0" applyFont="1" applyProtection="1"/>
    <xf numFmtId="0" fontId="3" fillId="0" borderId="0" xfId="0" applyFont="1" applyAlignment="1" applyProtection="1">
      <alignment vertical="top" wrapText="1"/>
    </xf>
    <xf numFmtId="0" fontId="3" fillId="0" borderId="0" xfId="0" applyFont="1" applyAlignment="1" applyProtection="1">
      <alignment horizontal="left" vertical="top" wrapText="1"/>
    </xf>
    <xf numFmtId="0" fontId="5" fillId="0" borderId="70" xfId="0" applyFont="1" applyBorder="1" applyAlignment="1" applyProtection="1">
      <alignment horizontal="center" vertical="center"/>
    </xf>
    <xf numFmtId="0" fontId="5" fillId="0" borderId="84" xfId="0" applyFont="1" applyBorder="1" applyAlignment="1" applyProtection="1">
      <alignment vertical="center"/>
    </xf>
    <xf numFmtId="0" fontId="5" fillId="0" borderId="0" xfId="0" applyFont="1" applyAlignment="1" applyProtection="1">
      <alignment horizontal="center" vertical="center"/>
    </xf>
    <xf numFmtId="0" fontId="5" fillId="0" borderId="35" xfId="0" applyFont="1" applyBorder="1" applyAlignment="1" applyProtection="1">
      <alignment vertical="center"/>
    </xf>
    <xf numFmtId="0" fontId="5" fillId="0" borderId="41" xfId="0" applyFont="1" applyBorder="1" applyAlignment="1" applyProtection="1">
      <alignment horizontal="left" vertical="center"/>
    </xf>
    <xf numFmtId="0" fontId="5" fillId="0" borderId="8" xfId="0" applyFont="1" applyBorder="1" applyAlignment="1" applyProtection="1">
      <alignment vertical="center"/>
    </xf>
    <xf numFmtId="0" fontId="5" fillId="0" borderId="49" xfId="0" applyFont="1" applyBorder="1" applyAlignment="1" applyProtection="1">
      <alignment vertical="center"/>
    </xf>
    <xf numFmtId="0" fontId="5" fillId="0" borderId="50" xfId="0" applyFont="1" applyBorder="1" applyAlignment="1" applyProtection="1">
      <alignment vertical="center"/>
    </xf>
    <xf numFmtId="0" fontId="5" fillId="0" borderId="52" xfId="0" applyFont="1" applyBorder="1" applyAlignment="1" applyProtection="1">
      <alignment vertical="center"/>
    </xf>
    <xf numFmtId="164" fontId="3" fillId="0" borderId="1" xfId="0" applyNumberFormat="1" applyFont="1" applyBorder="1" applyAlignment="1" applyProtection="1">
      <alignment horizontal="center" vertical="center"/>
    </xf>
    <xf numFmtId="0" fontId="5" fillId="0" borderId="4" xfId="0" applyFont="1" applyBorder="1" applyAlignment="1" applyProtection="1">
      <alignment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vertical="center"/>
    </xf>
    <xf numFmtId="0" fontId="3" fillId="0" borderId="0" xfId="0" applyFont="1" applyAlignment="1" applyProtection="1">
      <alignment vertical="center"/>
    </xf>
    <xf numFmtId="164" fontId="3" fillId="0" borderId="0" xfId="0" applyNumberFormat="1" applyFont="1" applyAlignment="1" applyProtection="1">
      <alignment horizontal="left" vertical="center"/>
    </xf>
    <xf numFmtId="164" fontId="3" fillId="0" borderId="0" xfId="0" applyNumberFormat="1" applyFont="1" applyAlignment="1" applyProtection="1">
      <alignment horizontal="center" vertical="center"/>
    </xf>
    <xf numFmtId="0" fontId="3" fillId="0" borderId="0" xfId="0" applyFont="1" applyAlignment="1" applyProtection="1">
      <alignment horizontal="center" vertical="center" textRotation="90"/>
    </xf>
    <xf numFmtId="0" fontId="3" fillId="0" borderId="10" xfId="0" applyFont="1" applyBorder="1" applyAlignment="1" applyProtection="1">
      <alignment vertical="center"/>
    </xf>
    <xf numFmtId="0" fontId="5" fillId="0" borderId="7" xfId="0" applyFont="1" applyBorder="1" applyAlignment="1" applyProtection="1">
      <alignment vertical="center"/>
    </xf>
    <xf numFmtId="0" fontId="5" fillId="0" borderId="54" xfId="0" applyFont="1" applyBorder="1" applyAlignment="1" applyProtection="1">
      <alignment vertical="center"/>
    </xf>
    <xf numFmtId="0" fontId="5" fillId="0" borderId="55" xfId="0" applyFont="1" applyBorder="1" applyAlignment="1" applyProtection="1">
      <alignment vertical="center"/>
    </xf>
    <xf numFmtId="0" fontId="5" fillId="0" borderId="57" xfId="0" applyFont="1" applyBorder="1" applyAlignment="1" applyProtection="1">
      <alignment horizontal="left" vertical="center"/>
    </xf>
    <xf numFmtId="0" fontId="3" fillId="0" borderId="0" xfId="0" applyFont="1" applyAlignment="1" applyProtection="1">
      <alignment vertical="center" textRotation="90"/>
    </xf>
    <xf numFmtId="0" fontId="5" fillId="0" borderId="61" xfId="0" applyFont="1" applyBorder="1" applyAlignment="1" applyProtection="1">
      <alignment vertical="center"/>
    </xf>
    <xf numFmtId="0" fontId="5" fillId="0" borderId="62" xfId="0" applyFont="1" applyBorder="1" applyAlignment="1" applyProtection="1">
      <alignment vertical="center"/>
    </xf>
    <xf numFmtId="0" fontId="5" fillId="0" borderId="63" xfId="0" applyFont="1" applyBorder="1" applyAlignment="1" applyProtection="1">
      <alignment vertical="center"/>
    </xf>
    <xf numFmtId="0" fontId="3" fillId="0" borderId="8" xfId="0" applyFont="1" applyBorder="1" applyAlignment="1" applyProtection="1">
      <alignment vertical="center" textRotation="90"/>
    </xf>
    <xf numFmtId="164" fontId="3" fillId="0" borderId="8" xfId="0" applyNumberFormat="1" applyFont="1" applyBorder="1" applyAlignment="1" applyProtection="1">
      <alignment vertical="center"/>
    </xf>
    <xf numFmtId="0" fontId="5" fillId="0" borderId="9" xfId="0" applyFont="1" applyBorder="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164" fontId="3" fillId="0" borderId="0" xfId="0" applyNumberFormat="1" applyFont="1" applyAlignment="1" applyProtection="1">
      <alignment vertical="center"/>
    </xf>
    <xf numFmtId="0" fontId="3" fillId="0" borderId="9" xfId="0" applyFont="1" applyBorder="1" applyAlignment="1" applyProtection="1">
      <alignment vertical="center"/>
    </xf>
    <xf numFmtId="0" fontId="5" fillId="0" borderId="65" xfId="0" applyFont="1" applyBorder="1" applyAlignment="1" applyProtection="1">
      <alignment vertical="center"/>
    </xf>
    <xf numFmtId="0" fontId="5" fillId="0" borderId="66" xfId="0" applyFont="1" applyBorder="1" applyAlignment="1" applyProtection="1">
      <alignment vertical="center"/>
    </xf>
    <xf numFmtId="0" fontId="3" fillId="0" borderId="45" xfId="0" applyFont="1" applyBorder="1" applyAlignment="1" applyProtection="1">
      <alignment vertical="center" textRotation="90"/>
    </xf>
    <xf numFmtId="164" fontId="3" fillId="0" borderId="45" xfId="0" applyNumberFormat="1" applyFont="1" applyBorder="1" applyAlignment="1" applyProtection="1">
      <alignment vertical="center"/>
    </xf>
    <xf numFmtId="0" fontId="5" fillId="0" borderId="0" xfId="0" applyFont="1" applyFill="1" applyBorder="1" applyAlignment="1" applyProtection="1">
      <alignment horizontal="center" vertical="center" textRotation="90"/>
    </xf>
    <xf numFmtId="0" fontId="3" fillId="0" borderId="0" xfId="0" applyFont="1" applyBorder="1" applyAlignment="1" applyProtection="1">
      <alignment vertical="center"/>
    </xf>
    <xf numFmtId="0" fontId="3"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wrapText="1"/>
    </xf>
    <xf numFmtId="0" fontId="2" fillId="0" borderId="0" xfId="0" applyFont="1" applyFill="1" applyBorder="1" applyAlignment="1" applyProtection="1">
      <alignment horizontal="center" vertical="center" textRotation="90"/>
    </xf>
    <xf numFmtId="0" fontId="5" fillId="0" borderId="0" xfId="0" applyFont="1" applyAlignment="1" applyProtection="1">
      <alignment horizontal="center" vertical="center" textRotation="90"/>
    </xf>
    <xf numFmtId="0" fontId="5" fillId="0" borderId="0" xfId="0" applyFont="1" applyAlignment="1" applyProtection="1">
      <alignment horizontal="right" vertical="center"/>
    </xf>
    <xf numFmtId="0" fontId="3" fillId="0" borderId="0" xfId="0" applyFont="1" applyAlignment="1" applyProtection="1">
      <alignment horizontal="left" vertical="center"/>
    </xf>
    <xf numFmtId="0" fontId="2" fillId="0" borderId="0" xfId="0" applyFont="1" applyAlignment="1" applyProtection="1">
      <alignment horizontal="center" vertical="center" textRotation="90"/>
    </xf>
    <xf numFmtId="164" fontId="3" fillId="2" borderId="69" xfId="0" applyNumberFormat="1" applyFont="1" applyFill="1" applyBorder="1" applyAlignment="1" applyProtection="1">
      <alignment horizontal="center" vertical="center" wrapText="1"/>
    </xf>
    <xf numFmtId="0" fontId="3" fillId="0" borderId="0" xfId="0" applyFont="1" applyAlignment="1" applyProtection="1">
      <alignment vertical="center" wrapText="1"/>
    </xf>
    <xf numFmtId="0" fontId="5" fillId="0" borderId="6" xfId="0" applyFont="1" applyBorder="1" applyAlignment="1" applyProtection="1">
      <alignment horizontal="right" vertical="center"/>
    </xf>
    <xf numFmtId="164" fontId="5" fillId="2" borderId="1" xfId="0" applyNumberFormat="1" applyFont="1" applyFill="1" applyBorder="1" applyAlignment="1" applyProtection="1">
      <alignment horizontal="center" vertical="center"/>
    </xf>
    <xf numFmtId="0" fontId="7" fillId="0" borderId="0" xfId="0" applyFont="1" applyAlignment="1" applyProtection="1">
      <alignment vertical="center"/>
    </xf>
    <xf numFmtId="0" fontId="3" fillId="0" borderId="0" xfId="0" applyFont="1" applyFill="1" applyBorder="1" applyAlignment="1" applyProtection="1">
      <alignment vertical="center" wrapText="1"/>
    </xf>
    <xf numFmtId="0" fontId="3" fillId="0" borderId="32" xfId="0" applyFont="1" applyBorder="1" applyProtection="1">
      <protection locked="0"/>
    </xf>
    <xf numFmtId="0" fontId="3" fillId="0" borderId="86" xfId="0" applyFont="1" applyBorder="1" applyProtection="1">
      <protection locked="0"/>
    </xf>
    <xf numFmtId="0" fontId="8" fillId="0" borderId="67" xfId="0" applyFont="1" applyBorder="1" applyAlignment="1" applyProtection="1">
      <alignment horizontal="center" vertical="center"/>
    </xf>
    <xf numFmtId="0" fontId="6" fillId="0" borderId="19" xfId="0" applyFont="1" applyBorder="1" applyAlignment="1" applyProtection="1">
      <alignment vertical="center"/>
      <protection locked="0"/>
    </xf>
    <xf numFmtId="164" fontId="6" fillId="0" borderId="91" xfId="0" applyNumberFormat="1" applyFont="1" applyBorder="1" applyAlignment="1" applyProtection="1">
      <alignment horizontal="left" vertical="center"/>
      <protection locked="0"/>
    </xf>
    <xf numFmtId="0" fontId="6" fillId="0" borderId="92" xfId="0" applyFont="1" applyBorder="1" applyAlignment="1" applyProtection="1">
      <alignment vertical="center"/>
      <protection locked="0"/>
    </xf>
    <xf numFmtId="0" fontId="6" fillId="0" borderId="1" xfId="0" applyFont="1" applyBorder="1" applyAlignment="1" applyProtection="1">
      <alignment horizontal="left" vertical="center"/>
      <protection locked="0"/>
    </xf>
    <xf numFmtId="0" fontId="6" fillId="0" borderId="93" xfId="0" applyFont="1" applyBorder="1" applyAlignment="1" applyProtection="1">
      <alignment vertical="center"/>
      <protection locked="0"/>
    </xf>
    <xf numFmtId="164" fontId="6" fillId="0" borderId="93" xfId="0" applyNumberFormat="1" applyFont="1" applyBorder="1" applyAlignment="1" applyProtection="1">
      <alignment horizontal="left" vertical="center"/>
      <protection locked="0"/>
    </xf>
    <xf numFmtId="0" fontId="6" fillId="0" borderId="94" xfId="0" applyFont="1" applyBorder="1" applyAlignment="1" applyProtection="1">
      <alignment vertical="center"/>
      <protection locked="0"/>
    </xf>
    <xf numFmtId="0" fontId="6" fillId="0" borderId="97" xfId="0" applyFont="1" applyBorder="1" applyAlignment="1" applyProtection="1">
      <alignment vertical="center"/>
      <protection locked="0"/>
    </xf>
    <xf numFmtId="164" fontId="6" fillId="0" borderId="97" xfId="0" applyNumberFormat="1" applyFont="1" applyBorder="1" applyAlignment="1" applyProtection="1">
      <alignment horizontal="left" vertical="center"/>
      <protection locked="0"/>
    </xf>
    <xf numFmtId="0" fontId="6" fillId="0" borderId="98" xfId="0" applyFont="1" applyBorder="1" applyAlignment="1" applyProtection="1">
      <alignment vertical="center"/>
      <protection locked="0"/>
    </xf>
    <xf numFmtId="0" fontId="6" fillId="0" borderId="9" xfId="0" applyFont="1" applyBorder="1" applyAlignment="1" applyProtection="1">
      <alignment horizontal="left" vertical="center"/>
      <protection locked="0"/>
    </xf>
    <xf numFmtId="164" fontId="6" fillId="0" borderId="95" xfId="0" applyNumberFormat="1" applyFont="1" applyBorder="1" applyAlignment="1" applyProtection="1">
      <alignment horizontal="left" vertical="center"/>
      <protection locked="0"/>
    </xf>
    <xf numFmtId="0" fontId="1" fillId="0" borderId="15" xfId="0" applyFont="1" applyBorder="1" applyAlignment="1" applyProtection="1">
      <alignment vertical="center"/>
    </xf>
    <xf numFmtId="0" fontId="6" fillId="0" borderId="0" xfId="0" applyFont="1" applyAlignment="1" applyProtection="1">
      <alignment vertical="center"/>
    </xf>
    <xf numFmtId="0" fontId="6" fillId="0" borderId="16" xfId="0" applyFont="1" applyBorder="1" applyAlignment="1" applyProtection="1">
      <alignment vertical="center" wrapText="1"/>
    </xf>
    <xf numFmtId="0" fontId="1" fillId="0" borderId="17" xfId="0" applyFont="1" applyBorder="1" applyAlignment="1" applyProtection="1">
      <alignment vertical="center"/>
    </xf>
    <xf numFmtId="0" fontId="6" fillId="0" borderId="18" xfId="0" applyFont="1" applyBorder="1" applyAlignment="1" applyProtection="1">
      <alignment vertical="center"/>
    </xf>
    <xf numFmtId="0" fontId="6" fillId="0" borderId="19" xfId="0" applyFont="1" applyBorder="1" applyAlignment="1" applyProtection="1">
      <alignment vertical="center" wrapText="1"/>
    </xf>
    <xf numFmtId="0" fontId="0" fillId="0" borderId="0" xfId="0" applyAlignment="1" applyProtection="1">
      <alignment vertical="center" wrapText="1"/>
    </xf>
    <xf numFmtId="0" fontId="6" fillId="0" borderId="0" xfId="0" applyFont="1" applyAlignment="1" applyProtection="1">
      <alignment horizontal="left" vertical="center"/>
    </xf>
    <xf numFmtId="0" fontId="14" fillId="0" borderId="0" xfId="0" applyFont="1" applyAlignment="1" applyProtection="1">
      <alignment horizontal="left" vertical="center" textRotation="90"/>
    </xf>
    <xf numFmtId="0" fontId="6" fillId="7" borderId="5" xfId="0" applyFont="1" applyFill="1" applyBorder="1" applyAlignment="1" applyProtection="1">
      <alignment horizontal="left" vertical="center"/>
    </xf>
    <xf numFmtId="0" fontId="6" fillId="7" borderId="3" xfId="0" applyFont="1" applyFill="1" applyBorder="1" applyAlignment="1" applyProtection="1">
      <alignment horizontal="left" vertical="center"/>
    </xf>
    <xf numFmtId="0" fontId="14" fillId="0" borderId="0" xfId="0" applyFont="1" applyAlignment="1" applyProtection="1">
      <alignment horizontal="left" vertical="center"/>
    </xf>
    <xf numFmtId="0" fontId="6" fillId="0" borderId="6" xfId="0" applyFont="1" applyBorder="1" applyAlignment="1" applyProtection="1">
      <alignment horizontal="left" vertical="center"/>
    </xf>
    <xf numFmtId="0" fontId="14" fillId="8" borderId="0" xfId="0" applyFont="1" applyFill="1" applyAlignment="1" applyProtection="1">
      <alignment horizontal="center" vertical="center" textRotation="90"/>
    </xf>
    <xf numFmtId="0" fontId="14" fillId="7" borderId="2" xfId="0" applyFont="1" applyFill="1" applyBorder="1" applyAlignment="1" applyProtection="1">
      <alignment horizontal="left" vertical="center"/>
    </xf>
    <xf numFmtId="0" fontId="14" fillId="7" borderId="5" xfId="0" applyFont="1" applyFill="1" applyBorder="1" applyAlignment="1" applyProtection="1">
      <alignment horizontal="left" vertical="center"/>
    </xf>
    <xf numFmtId="0" fontId="14" fillId="8" borderId="0" xfId="0" applyFont="1" applyFill="1" applyAlignment="1" applyProtection="1">
      <alignment vertical="center" textRotation="90"/>
    </xf>
    <xf numFmtId="164" fontId="6" fillId="7" borderId="5" xfId="0" applyNumberFormat="1" applyFont="1" applyFill="1" applyBorder="1" applyAlignment="1" applyProtection="1">
      <alignment horizontal="left" vertical="center"/>
    </xf>
    <xf numFmtId="164" fontId="6" fillId="7" borderId="5" xfId="0" applyNumberFormat="1" applyFont="1" applyFill="1" applyBorder="1" applyAlignment="1" applyProtection="1">
      <alignment vertical="center"/>
    </xf>
    <xf numFmtId="0" fontId="6" fillId="7" borderId="3" xfId="0" applyFont="1" applyFill="1" applyBorder="1" applyAlignment="1" applyProtection="1">
      <alignment vertical="center"/>
    </xf>
    <xf numFmtId="0" fontId="14" fillId="7" borderId="2" xfId="0" applyFont="1" applyFill="1" applyBorder="1" applyAlignment="1" applyProtection="1">
      <alignment vertical="center"/>
    </xf>
    <xf numFmtId="0" fontId="6" fillId="7" borderId="5" xfId="0" applyFont="1" applyFill="1" applyBorder="1" applyAlignment="1" applyProtection="1">
      <alignment vertical="center"/>
    </xf>
    <xf numFmtId="0" fontId="15" fillId="0" borderId="0" xfId="0" applyFont="1" applyAlignment="1" applyProtection="1">
      <alignment vertical="center"/>
    </xf>
    <xf numFmtId="164" fontId="6" fillId="0" borderId="0" xfId="0" applyNumberFormat="1" applyFont="1" applyBorder="1" applyAlignment="1" applyProtection="1">
      <alignment horizontal="left" vertical="center"/>
      <protection hidden="1"/>
    </xf>
    <xf numFmtId="0" fontId="13" fillId="0" borderId="0" xfId="0" applyFont="1" applyAlignment="1" applyProtection="1">
      <alignment horizontal="center" vertical="center"/>
    </xf>
    <xf numFmtId="0" fontId="6" fillId="0" borderId="0" xfId="0" applyFont="1" applyBorder="1" applyAlignment="1" applyProtection="1">
      <alignment vertical="center"/>
    </xf>
    <xf numFmtId="0" fontId="14" fillId="7" borderId="5" xfId="0" applyFont="1" applyFill="1" applyBorder="1" applyAlignment="1" applyProtection="1">
      <alignment vertical="center"/>
    </xf>
    <xf numFmtId="0" fontId="14" fillId="0" borderId="0" xfId="0" applyFont="1" applyFill="1" applyBorder="1" applyAlignment="1" applyProtection="1">
      <alignment horizontal="center" vertical="center" textRotation="90"/>
    </xf>
    <xf numFmtId="0" fontId="6" fillId="0" borderId="0" xfId="0" applyFont="1" applyBorder="1" applyAlignment="1" applyProtection="1">
      <alignment horizontal="left" vertical="center"/>
    </xf>
    <xf numFmtId="0" fontId="1" fillId="0" borderId="16" xfId="0" applyFont="1" applyBorder="1" applyAlignment="1" applyProtection="1">
      <alignment vertical="center"/>
      <protection locked="0"/>
    </xf>
    <xf numFmtId="0" fontId="6" fillId="0" borderId="1" xfId="0" applyFont="1" applyBorder="1" applyAlignment="1" applyProtection="1">
      <alignment vertical="center"/>
      <protection locked="0"/>
    </xf>
    <xf numFmtId="0" fontId="8" fillId="0" borderId="0" xfId="0" applyFont="1" applyBorder="1" applyAlignment="1" applyProtection="1">
      <alignment horizontal="center" vertical="center"/>
    </xf>
    <xf numFmtId="0" fontId="9" fillId="0" borderId="0" xfId="0" applyFont="1" applyBorder="1" applyAlignment="1" applyProtection="1">
      <alignment vertical="center"/>
    </xf>
    <xf numFmtId="0" fontId="6" fillId="9" borderId="0" xfId="0" applyFont="1" applyFill="1" applyAlignment="1" applyProtection="1">
      <alignment horizontal="left" vertical="center"/>
    </xf>
    <xf numFmtId="164" fontId="6" fillId="9" borderId="0" xfId="0" applyNumberFormat="1" applyFont="1" applyFill="1" applyAlignment="1" applyProtection="1">
      <alignment horizontal="left" vertical="center"/>
    </xf>
    <xf numFmtId="0" fontId="6" fillId="9" borderId="0" xfId="0" applyFont="1" applyFill="1" applyAlignment="1" applyProtection="1">
      <alignment vertical="center"/>
    </xf>
    <xf numFmtId="165" fontId="6" fillId="9" borderId="0" xfId="0" applyNumberFormat="1" applyFont="1" applyFill="1" applyAlignment="1" applyProtection="1">
      <alignment horizontal="left" vertical="center"/>
    </xf>
    <xf numFmtId="0" fontId="6" fillId="9" borderId="10" xfId="0" applyFont="1" applyFill="1" applyBorder="1" applyAlignment="1" applyProtection="1">
      <alignment horizontal="left" vertical="center"/>
    </xf>
    <xf numFmtId="164" fontId="6" fillId="9" borderId="10" xfId="0" applyNumberFormat="1" applyFont="1" applyFill="1" applyBorder="1" applyAlignment="1" applyProtection="1">
      <alignment horizontal="left" vertical="center"/>
    </xf>
    <xf numFmtId="0" fontId="6" fillId="9" borderId="93" xfId="0" applyFont="1" applyFill="1" applyBorder="1" applyAlignment="1" applyProtection="1">
      <alignment horizontal="left" vertical="center"/>
    </xf>
    <xf numFmtId="0" fontId="6" fillId="9" borderId="96" xfId="0" applyFont="1" applyFill="1" applyBorder="1" applyAlignment="1" applyProtection="1">
      <alignment vertical="center"/>
    </xf>
    <xf numFmtId="0" fontId="6" fillId="9" borderId="97" xfId="0" applyFont="1" applyFill="1" applyBorder="1" applyAlignment="1" applyProtection="1">
      <alignment horizontal="left" vertical="center"/>
    </xf>
    <xf numFmtId="0" fontId="6" fillId="9" borderId="17" xfId="0" applyFont="1" applyFill="1" applyBorder="1" applyAlignment="1" applyProtection="1">
      <alignment horizontal="left" vertical="center" wrapText="1"/>
    </xf>
    <xf numFmtId="0" fontId="6" fillId="9" borderId="18" xfId="0" applyFont="1" applyFill="1" applyBorder="1" applyAlignment="1" applyProtection="1">
      <alignment horizontal="left" vertical="center" wrapText="1"/>
    </xf>
    <xf numFmtId="164" fontId="6" fillId="9" borderId="18" xfId="0" applyNumberFormat="1" applyFont="1" applyFill="1" applyBorder="1" applyAlignment="1" applyProtection="1">
      <alignment horizontal="left" vertical="center"/>
    </xf>
    <xf numFmtId="0" fontId="6" fillId="9" borderId="99" xfId="0" applyFont="1" applyFill="1" applyBorder="1" applyAlignment="1" applyProtection="1">
      <alignment vertical="center"/>
    </xf>
    <xf numFmtId="164" fontId="6" fillId="9" borderId="101" xfId="0" applyNumberFormat="1" applyFont="1" applyFill="1" applyBorder="1" applyAlignment="1" applyProtection="1">
      <alignment horizontal="left" vertical="center"/>
      <protection hidden="1"/>
    </xf>
    <xf numFmtId="0" fontId="6" fillId="9" borderId="102" xfId="0" applyFont="1" applyFill="1" applyBorder="1" applyAlignment="1" applyProtection="1">
      <alignment vertical="center"/>
    </xf>
    <xf numFmtId="164" fontId="6" fillId="9" borderId="93" xfId="0" applyNumberFormat="1" applyFont="1" applyFill="1" applyBorder="1" applyAlignment="1" applyProtection="1">
      <alignment horizontal="left" vertical="center"/>
      <protection hidden="1"/>
    </xf>
    <xf numFmtId="164" fontId="6" fillId="9" borderId="94" xfId="0" applyNumberFormat="1" applyFont="1" applyFill="1" applyBorder="1" applyAlignment="1" applyProtection="1">
      <alignment horizontal="left" vertical="center"/>
      <protection hidden="1"/>
    </xf>
    <xf numFmtId="164" fontId="6" fillId="9" borderId="104" xfId="0" applyNumberFormat="1" applyFont="1" applyFill="1" applyBorder="1" applyAlignment="1" applyProtection="1">
      <alignment horizontal="left" vertical="center"/>
      <protection hidden="1"/>
    </xf>
    <xf numFmtId="0" fontId="6" fillId="9" borderId="106" xfId="0" applyFont="1" applyFill="1" applyBorder="1" applyAlignment="1" applyProtection="1">
      <alignment vertical="center"/>
    </xf>
    <xf numFmtId="0" fontId="6" fillId="9" borderId="107" xfId="0" applyFont="1" applyFill="1" applyBorder="1" applyAlignment="1" applyProtection="1">
      <alignment vertical="center"/>
    </xf>
    <xf numFmtId="0" fontId="6" fillId="9" borderId="95" xfId="0" applyFont="1" applyFill="1" applyBorder="1" applyAlignment="1" applyProtection="1">
      <alignment vertical="center"/>
    </xf>
    <xf numFmtId="0" fontId="6" fillId="9" borderId="108" xfId="0" applyFont="1" applyFill="1" applyBorder="1" applyAlignment="1" applyProtection="1">
      <alignment vertical="center"/>
    </xf>
    <xf numFmtId="0" fontId="6" fillId="9" borderId="109" xfId="0" applyFont="1" applyFill="1" applyBorder="1" applyAlignment="1" applyProtection="1">
      <alignment vertical="center"/>
    </xf>
    <xf numFmtId="0" fontId="6" fillId="9" borderId="106" xfId="0" applyFont="1" applyFill="1" applyBorder="1" applyAlignment="1" applyProtection="1">
      <alignment horizontal="left" vertical="center"/>
    </xf>
    <xf numFmtId="0" fontId="6" fillId="9" borderId="21" xfId="0" applyFont="1" applyFill="1" applyBorder="1" applyAlignment="1" applyProtection="1">
      <alignment vertical="center"/>
    </xf>
    <xf numFmtId="0" fontId="6" fillId="9" borderId="22" xfId="0" applyFont="1" applyFill="1" applyBorder="1" applyAlignment="1" applyProtection="1">
      <alignment vertical="center"/>
    </xf>
    <xf numFmtId="0" fontId="6" fillId="9" borderId="113" xfId="0" applyFont="1" applyFill="1" applyBorder="1" applyAlignment="1" applyProtection="1">
      <alignment horizontal="left" vertical="center"/>
    </xf>
    <xf numFmtId="0" fontId="6" fillId="9" borderId="112" xfId="0" applyFont="1" applyFill="1" applyBorder="1" applyAlignment="1" applyProtection="1">
      <alignment horizontal="left" vertical="center"/>
    </xf>
    <xf numFmtId="164" fontId="6" fillId="10" borderId="103" xfId="0" applyNumberFormat="1" applyFont="1" applyFill="1" applyBorder="1" applyAlignment="1" applyProtection="1">
      <alignment horizontal="left" vertical="center"/>
      <protection locked="0"/>
    </xf>
    <xf numFmtId="164" fontId="6" fillId="10" borderId="14" xfId="0" applyNumberFormat="1"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xf>
    <xf numFmtId="0" fontId="14" fillId="2" borderId="5" xfId="0" applyFont="1" applyFill="1" applyBorder="1" applyAlignment="1" applyProtection="1">
      <alignment horizontal="left" vertical="center"/>
    </xf>
    <xf numFmtId="0" fontId="6" fillId="2" borderId="5" xfId="0" applyFont="1" applyFill="1" applyBorder="1" applyAlignment="1" applyProtection="1">
      <alignment horizontal="left" vertical="center"/>
    </xf>
    <xf numFmtId="0" fontId="6" fillId="2" borderId="3" xfId="0" applyFont="1" applyFill="1" applyBorder="1" applyAlignment="1" applyProtection="1">
      <alignment horizontal="left" vertical="center"/>
    </xf>
    <xf numFmtId="0" fontId="14" fillId="2" borderId="2"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3" xfId="0" applyFont="1" applyFill="1" applyBorder="1" applyAlignment="1" applyProtection="1">
      <alignment horizontal="left" vertical="center"/>
    </xf>
    <xf numFmtId="0" fontId="14" fillId="2" borderId="21" xfId="0" applyFont="1" applyFill="1" applyBorder="1" applyAlignment="1" applyProtection="1">
      <alignment horizontal="left" vertical="center"/>
    </xf>
    <xf numFmtId="0" fontId="6" fillId="9" borderId="99" xfId="0" applyFont="1" applyFill="1" applyBorder="1" applyAlignment="1" applyProtection="1">
      <alignment vertical="center"/>
      <protection hidden="1"/>
    </xf>
    <xf numFmtId="0" fontId="6" fillId="9" borderId="100" xfId="0" applyFont="1" applyFill="1" applyBorder="1" applyAlignment="1" applyProtection="1">
      <alignment vertical="center"/>
      <protection hidden="1"/>
    </xf>
    <xf numFmtId="0" fontId="6" fillId="9" borderId="102" xfId="0" applyFont="1" applyFill="1" applyBorder="1" applyAlignment="1" applyProtection="1">
      <alignment vertical="center"/>
      <protection hidden="1"/>
    </xf>
    <xf numFmtId="0" fontId="6" fillId="9" borderId="96" xfId="0" applyFont="1" applyFill="1" applyBorder="1" applyAlignment="1" applyProtection="1">
      <alignment vertical="center"/>
      <protection hidden="1"/>
    </xf>
    <xf numFmtId="0" fontId="6" fillId="9" borderId="1" xfId="0" applyFont="1" applyFill="1" applyBorder="1" applyAlignment="1" applyProtection="1">
      <alignment horizontal="left" vertical="center"/>
      <protection hidden="1"/>
    </xf>
    <xf numFmtId="0" fontId="5" fillId="10" borderId="8" xfId="0" applyFont="1" applyFill="1" applyBorder="1" applyAlignment="1" applyProtection="1">
      <alignment horizontal="center" vertical="center" textRotation="90"/>
    </xf>
    <xf numFmtId="0" fontId="3" fillId="0" borderId="43" xfId="0" applyFont="1" applyBorder="1" applyAlignment="1" applyProtection="1">
      <alignment horizontal="right" vertical="center"/>
    </xf>
    <xf numFmtId="0" fontId="5" fillId="0" borderId="132" xfId="0" applyFont="1" applyBorder="1" applyAlignment="1" applyProtection="1">
      <alignment vertical="center"/>
    </xf>
    <xf numFmtId="0" fontId="5" fillId="0" borderId="133" xfId="0" applyFont="1" applyBorder="1" applyAlignment="1" applyProtection="1">
      <alignment vertical="center"/>
    </xf>
    <xf numFmtId="0" fontId="5" fillId="0" borderId="134" xfId="0" applyFont="1" applyBorder="1" applyAlignment="1" applyProtection="1">
      <alignment horizontal="left" vertical="center"/>
    </xf>
    <xf numFmtId="0" fontId="2" fillId="10" borderId="0" xfId="0" applyFont="1" applyFill="1" applyBorder="1" applyAlignment="1" applyProtection="1">
      <alignment horizontal="center" vertical="center" textRotation="90"/>
    </xf>
    <xf numFmtId="0" fontId="5" fillId="0" borderId="142" xfId="0" applyFont="1" applyBorder="1" applyAlignment="1" applyProtection="1">
      <alignment vertical="center"/>
    </xf>
    <xf numFmtId="164" fontId="3" fillId="0" borderId="86" xfId="0" applyNumberFormat="1" applyFont="1" applyBorder="1" applyAlignment="1" applyProtection="1">
      <alignment horizontal="center" vertical="center"/>
      <protection locked="0"/>
    </xf>
    <xf numFmtId="164" fontId="3" fillId="0" borderId="143" xfId="0"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xf>
    <xf numFmtId="0" fontId="5" fillId="0" borderId="129" xfId="0" applyFont="1" applyBorder="1" applyAlignment="1" applyProtection="1">
      <alignment vertical="center"/>
    </xf>
    <xf numFmtId="0" fontId="5" fillId="0" borderId="105" xfId="0" applyFont="1" applyBorder="1" applyAlignment="1" applyProtection="1">
      <alignment vertical="center"/>
    </xf>
    <xf numFmtId="164" fontId="3" fillId="0" borderId="69" xfId="0" applyNumberFormat="1" applyFont="1" applyBorder="1" applyAlignment="1" applyProtection="1">
      <alignment horizontal="center" vertical="center"/>
      <protection hidden="1"/>
    </xf>
    <xf numFmtId="0" fontId="5" fillId="0" borderId="46" xfId="0" applyFont="1" applyBorder="1" applyAlignment="1" applyProtection="1">
      <alignment vertical="center"/>
    </xf>
    <xf numFmtId="0" fontId="5" fillId="0" borderId="144" xfId="0" applyFont="1" applyBorder="1" applyAlignment="1" applyProtection="1">
      <alignment vertical="center"/>
    </xf>
    <xf numFmtId="0" fontId="5" fillId="0" borderId="145" xfId="0" applyFont="1" applyBorder="1" applyAlignment="1" applyProtection="1">
      <alignment horizontal="left" vertical="center"/>
    </xf>
    <xf numFmtId="0" fontId="5" fillId="0" borderId="10" xfId="0" applyFont="1" applyBorder="1" applyAlignment="1" applyProtection="1">
      <alignment vertical="center"/>
    </xf>
    <xf numFmtId="164" fontId="3" fillId="0" borderId="0" xfId="0" applyNumberFormat="1" applyFont="1" applyBorder="1" applyAlignment="1" applyProtection="1">
      <alignment horizontal="center" vertical="center"/>
    </xf>
    <xf numFmtId="164" fontId="3" fillId="2" borderId="69" xfId="0" applyNumberFormat="1" applyFont="1" applyFill="1" applyBorder="1" applyAlignment="1" applyProtection="1">
      <alignment horizontal="center" vertical="center"/>
    </xf>
    <xf numFmtId="0" fontId="6" fillId="2" borderId="10" xfId="0" applyFont="1" applyFill="1" applyBorder="1" applyAlignment="1" applyProtection="1">
      <alignment horizontal="left" vertical="center"/>
    </xf>
    <xf numFmtId="164" fontId="6" fillId="10" borderId="1" xfId="0" applyNumberFormat="1" applyFont="1" applyFill="1" applyBorder="1" applyAlignment="1" applyProtection="1">
      <alignment horizontal="left" vertical="center"/>
      <protection locked="0" hidden="1"/>
    </xf>
    <xf numFmtId="0" fontId="16" fillId="0" borderId="0" xfId="0" applyFont="1" applyAlignment="1" applyProtection="1">
      <alignment horizontal="left" vertical="center" wrapText="1"/>
    </xf>
    <xf numFmtId="0" fontId="6" fillId="0" borderId="95" xfId="0" applyFont="1" applyBorder="1" applyAlignment="1" applyProtection="1">
      <alignment vertical="center"/>
      <protection locked="0"/>
    </xf>
    <xf numFmtId="0" fontId="6" fillId="0" borderId="93"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8" fillId="0" borderId="0" xfId="0" applyFont="1" applyBorder="1" applyAlignment="1" applyProtection="1">
      <alignment vertical="center"/>
    </xf>
    <xf numFmtId="0" fontId="18" fillId="0" borderId="0" xfId="0" applyFont="1" applyBorder="1" applyAlignment="1" applyProtection="1">
      <alignment horizontal="left" vertical="center"/>
    </xf>
    <xf numFmtId="0" fontId="19" fillId="0" borderId="0" xfId="0" applyFont="1" applyFill="1" applyBorder="1" applyAlignment="1" applyProtection="1">
      <alignment vertical="center" textRotation="90"/>
    </xf>
    <xf numFmtId="0" fontId="15"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left" vertical="center"/>
      <protection locked="0"/>
    </xf>
    <xf numFmtId="164" fontId="6" fillId="0" borderId="111" xfId="0" applyNumberFormat="1" applyFont="1" applyBorder="1" applyAlignment="1" applyProtection="1">
      <alignment horizontal="left" vertical="center"/>
      <protection locked="0"/>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vertical="center"/>
    </xf>
    <xf numFmtId="0" fontId="20" fillId="0" borderId="0" xfId="0" applyFont="1" applyFill="1" applyBorder="1" applyAlignment="1" applyProtection="1">
      <alignment vertical="top"/>
    </xf>
    <xf numFmtId="0" fontId="6" fillId="7" borderId="5" xfId="0" applyFont="1" applyFill="1" applyBorder="1" applyAlignment="1" applyProtection="1">
      <alignment horizontal="center" vertical="center"/>
    </xf>
    <xf numFmtId="0" fontId="22" fillId="9" borderId="124" xfId="0" applyFont="1" applyFill="1" applyBorder="1" applyAlignment="1">
      <alignment horizontal="left" vertical="center"/>
    </xf>
    <xf numFmtId="0" fontId="22" fillId="9" borderId="121" xfId="0" applyFont="1" applyFill="1" applyBorder="1" applyAlignment="1">
      <alignment horizontal="left" vertical="center"/>
    </xf>
    <xf numFmtId="0" fontId="22" fillId="9" borderId="147" xfId="0" applyFont="1" applyFill="1" applyBorder="1" applyAlignment="1" applyProtection="1">
      <alignment horizontal="left" vertical="center"/>
    </xf>
    <xf numFmtId="0" fontId="0" fillId="9" borderId="147" xfId="0" applyFill="1" applyBorder="1" applyAlignment="1" applyProtection="1">
      <alignment vertical="center"/>
    </xf>
    <xf numFmtId="0" fontId="0" fillId="0" borderId="69" xfId="0" applyBorder="1" applyAlignment="1" applyProtection="1">
      <alignment vertical="center"/>
    </xf>
    <xf numFmtId="0" fontId="6" fillId="7" borderId="47" xfId="0" applyFont="1" applyFill="1" applyBorder="1" applyAlignment="1" applyProtection="1">
      <alignment vertical="center"/>
    </xf>
    <xf numFmtId="0" fontId="6" fillId="7" borderId="46" xfId="0" applyFont="1" applyFill="1" applyBorder="1" applyAlignment="1" applyProtection="1">
      <alignment vertical="center"/>
    </xf>
    <xf numFmtId="0" fontId="6" fillId="0" borderId="6" xfId="0" applyFont="1" applyFill="1" applyBorder="1" applyAlignment="1" applyProtection="1">
      <alignment horizontal="left" vertical="center"/>
    </xf>
    <xf numFmtId="0" fontId="6" fillId="0" borderId="3" xfId="0" applyFont="1" applyBorder="1" applyAlignment="1" applyProtection="1">
      <alignment horizontal="left" vertical="center"/>
      <protection locked="0"/>
    </xf>
    <xf numFmtId="0" fontId="6" fillId="0" borderId="105" xfId="0" applyFont="1" applyBorder="1" applyAlignment="1" applyProtection="1">
      <alignment horizontal="left" vertical="center"/>
      <protection locked="0"/>
    </xf>
    <xf numFmtId="0" fontId="6" fillId="2" borderId="148" xfId="0" applyFont="1" applyFill="1" applyBorder="1" applyAlignment="1" applyProtection="1">
      <alignment horizontal="left" vertical="center"/>
    </xf>
    <xf numFmtId="0" fontId="14" fillId="2" borderId="10" xfId="0" applyFont="1" applyFill="1" applyBorder="1" applyAlignment="1" applyProtection="1">
      <alignment horizontal="left" vertical="center"/>
    </xf>
    <xf numFmtId="0" fontId="6" fillId="0" borderId="105" xfId="0" applyFont="1" applyFill="1" applyBorder="1" applyAlignment="1" applyProtection="1">
      <alignment horizontal="left" vertical="center"/>
    </xf>
    <xf numFmtId="165" fontId="6" fillId="10" borderId="24" xfId="0" applyNumberFormat="1" applyFont="1" applyFill="1" applyBorder="1" applyAlignment="1" applyProtection="1">
      <alignment horizontal="left" vertical="center"/>
      <protection locked="0"/>
    </xf>
    <xf numFmtId="0" fontId="6" fillId="0" borderId="24" xfId="0" applyFont="1" applyFill="1" applyBorder="1" applyAlignment="1" applyProtection="1">
      <alignment horizontal="left" vertical="center"/>
    </xf>
    <xf numFmtId="0" fontId="16" fillId="2" borderId="5" xfId="0" applyFont="1" applyFill="1" applyBorder="1" applyAlignment="1" applyProtection="1">
      <alignment horizontal="left" vertical="center"/>
    </xf>
    <xf numFmtId="0" fontId="14" fillId="2" borderId="141" xfId="0" applyFont="1" applyFill="1" applyBorder="1" applyAlignment="1" applyProtection="1">
      <alignment horizontal="left" vertical="center"/>
    </xf>
    <xf numFmtId="0" fontId="6" fillId="0" borderId="22" xfId="0" applyFont="1" applyFill="1" applyBorder="1" applyAlignment="1" applyProtection="1">
      <alignment horizontal="left" vertical="center"/>
    </xf>
    <xf numFmtId="0" fontId="6" fillId="0" borderId="110" xfId="0" applyFont="1" applyFill="1" applyBorder="1" applyAlignment="1" applyProtection="1">
      <alignment horizontal="left" vertical="center" wrapText="1"/>
    </xf>
    <xf numFmtId="164" fontId="6" fillId="10" borderId="100" xfId="0" applyNumberFormat="1" applyFont="1" applyFill="1" applyBorder="1" applyAlignment="1" applyProtection="1">
      <alignment horizontal="left" vertical="center"/>
      <protection locked="0"/>
    </xf>
    <xf numFmtId="164" fontId="6" fillId="10" borderId="90" xfId="0" applyNumberFormat="1" applyFont="1" applyFill="1" applyBorder="1" applyAlignment="1" applyProtection="1">
      <alignment horizontal="left" vertical="center"/>
      <protection locked="0"/>
    </xf>
    <xf numFmtId="0" fontId="6" fillId="0" borderId="0" xfId="0" applyFont="1" applyFill="1" applyAlignment="1" applyProtection="1">
      <alignment horizontal="left" vertical="center"/>
    </xf>
    <xf numFmtId="0" fontId="14" fillId="2" borderId="137" xfId="0" applyFont="1" applyFill="1" applyBorder="1" applyAlignment="1" applyProtection="1">
      <alignment vertical="center"/>
    </xf>
    <xf numFmtId="0" fontId="14" fillId="2" borderId="136" xfId="0" applyFont="1" applyFill="1" applyBorder="1" applyAlignment="1" applyProtection="1">
      <alignment vertical="center"/>
    </xf>
    <xf numFmtId="0" fontId="16" fillId="2" borderId="136" xfId="0" applyFont="1" applyFill="1" applyBorder="1" applyAlignment="1" applyProtection="1">
      <alignment vertical="center"/>
    </xf>
    <xf numFmtId="0" fontId="14" fillId="2" borderId="135" xfId="0" applyFont="1" applyFill="1" applyBorder="1" applyAlignment="1" applyProtection="1">
      <alignment vertical="center"/>
    </xf>
    <xf numFmtId="0" fontId="0" fillId="0" borderId="68" xfId="0" applyFill="1" applyBorder="1" applyAlignment="1" applyProtection="1">
      <alignment horizontal="left" vertical="center"/>
    </xf>
    <xf numFmtId="0" fontId="16" fillId="0" borderId="0" xfId="0" applyFont="1" applyFill="1" applyBorder="1" applyAlignment="1" applyProtection="1">
      <alignment horizontal="left" vertical="center" wrapText="1"/>
    </xf>
    <xf numFmtId="0" fontId="6" fillId="0" borderId="148" xfId="0" applyFont="1" applyBorder="1" applyAlignment="1" applyProtection="1">
      <alignment horizontal="left" vertical="center"/>
      <protection locked="0"/>
    </xf>
    <xf numFmtId="0" fontId="14" fillId="2" borderId="136" xfId="0" applyFont="1" applyFill="1" applyBorder="1" applyAlignment="1" applyProtection="1">
      <alignment horizontal="center" vertical="center"/>
    </xf>
    <xf numFmtId="0" fontId="14" fillId="2" borderId="137" xfId="0" applyFont="1" applyFill="1" applyBorder="1" applyAlignment="1" applyProtection="1">
      <alignment horizontal="center" vertical="center"/>
    </xf>
    <xf numFmtId="0" fontId="0" fillId="0" borderId="130" xfId="0" applyBorder="1" applyAlignment="1" applyProtection="1">
      <alignment vertical="center"/>
    </xf>
    <xf numFmtId="0" fontId="6" fillId="9" borderId="149" xfId="0" applyFont="1" applyFill="1" applyBorder="1" applyAlignment="1" applyProtection="1">
      <alignment vertical="center"/>
    </xf>
    <xf numFmtId="0" fontId="6" fillId="9" borderId="14" xfId="0" applyFont="1" applyFill="1" applyBorder="1" applyAlignment="1" applyProtection="1">
      <alignment vertical="center"/>
      <protection hidden="1"/>
    </xf>
    <xf numFmtId="0" fontId="6" fillId="9" borderId="69" xfId="0" applyFont="1" applyFill="1" applyBorder="1" applyAlignment="1" applyProtection="1">
      <alignment horizontal="left" vertical="center"/>
      <protection hidden="1"/>
    </xf>
    <xf numFmtId="0" fontId="0" fillId="0" borderId="151" xfId="0" applyBorder="1" applyAlignment="1" applyProtection="1">
      <alignment vertical="center"/>
    </xf>
    <xf numFmtId="0" fontId="0" fillId="0" borderId="122" xfId="0" applyBorder="1" applyAlignment="1" applyProtection="1">
      <alignment horizontal="left" vertical="top" wrapText="1"/>
    </xf>
    <xf numFmtId="0" fontId="0" fillId="0" borderId="0" xfId="0" applyBorder="1" applyAlignment="1" applyProtection="1">
      <alignment horizontal="left" vertical="top" wrapText="1"/>
    </xf>
    <xf numFmtId="0" fontId="8" fillId="0" borderId="0" xfId="0" applyFont="1" applyAlignment="1" applyProtection="1">
      <alignment horizontal="center" vertical="center"/>
    </xf>
    <xf numFmtId="0" fontId="5" fillId="2" borderId="10"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83" xfId="0" applyFont="1" applyFill="1" applyBorder="1" applyAlignment="1" applyProtection="1">
      <alignment horizontal="center" vertical="center"/>
    </xf>
    <xf numFmtId="0" fontId="5" fillId="2" borderId="141" xfId="0" applyFont="1" applyFill="1" applyBorder="1" applyAlignment="1" applyProtection="1">
      <alignment horizontal="center" vertical="center"/>
    </xf>
    <xf numFmtId="0" fontId="5" fillId="2" borderId="137" xfId="0" applyFont="1" applyFill="1" applyBorder="1" applyAlignment="1" applyProtection="1">
      <alignment horizontal="center" vertical="center"/>
    </xf>
    <xf numFmtId="0" fontId="5" fillId="2" borderId="20" xfId="0" applyFont="1" applyFill="1" applyBorder="1" applyAlignment="1" applyProtection="1">
      <alignment horizontal="right" vertical="center"/>
    </xf>
    <xf numFmtId="0" fontId="5" fillId="2" borderId="85" xfId="0" applyFont="1" applyFill="1" applyBorder="1" applyAlignment="1" applyProtection="1">
      <alignment horizontal="right" vertical="center"/>
    </xf>
    <xf numFmtId="0" fontId="5" fillId="2" borderId="2" xfId="0" applyFont="1" applyFill="1" applyBorder="1" applyAlignment="1" applyProtection="1">
      <alignment horizontal="right" vertical="center"/>
    </xf>
    <xf numFmtId="0" fontId="5" fillId="2" borderId="11" xfId="0" applyFont="1" applyFill="1" applyBorder="1" applyAlignment="1" applyProtection="1">
      <alignment horizontal="right" vertical="center"/>
    </xf>
    <xf numFmtId="0" fontId="5" fillId="2" borderId="44" xfId="0" applyFont="1" applyFill="1" applyBorder="1" applyAlignment="1" applyProtection="1">
      <alignment horizontal="right" vertical="center"/>
    </xf>
    <xf numFmtId="0" fontId="5" fillId="2" borderId="152" xfId="0" applyFont="1" applyFill="1" applyBorder="1" applyAlignment="1" applyProtection="1">
      <alignment horizontal="right" vertical="center"/>
    </xf>
    <xf numFmtId="0" fontId="0" fillId="0" borderId="0" xfId="0" applyAlignment="1" applyProtection="1">
      <alignment horizontal="center"/>
      <protection hidden="1"/>
    </xf>
    <xf numFmtId="0" fontId="5" fillId="2" borderId="70" xfId="0" applyFont="1" applyFill="1" applyBorder="1" applyAlignment="1" applyProtection="1">
      <alignment horizontal="left" vertical="center"/>
    </xf>
    <xf numFmtId="0" fontId="5" fillId="2" borderId="70" xfId="0" applyFont="1" applyFill="1" applyBorder="1" applyAlignment="1" applyProtection="1">
      <alignment horizontal="left" vertical="center"/>
      <protection locked="0"/>
    </xf>
    <xf numFmtId="0" fontId="5" fillId="2" borderId="136" xfId="0" applyFont="1" applyFill="1" applyBorder="1" applyAlignment="1" applyProtection="1">
      <alignment horizontal="left" vertical="center"/>
      <protection locked="0"/>
    </xf>
    <xf numFmtId="0" fontId="0" fillId="0" borderId="0" xfId="0" applyFont="1" applyProtection="1">
      <protection locked="0"/>
    </xf>
    <xf numFmtId="0" fontId="5" fillId="2" borderId="135" xfId="0" applyFont="1" applyFill="1" applyBorder="1" applyAlignment="1" applyProtection="1">
      <alignment horizontal="right" vertical="center"/>
    </xf>
    <xf numFmtId="0" fontId="5" fillId="2" borderId="136" xfId="0" applyFont="1" applyFill="1" applyBorder="1" applyAlignment="1" applyProtection="1">
      <alignment horizontal="left" vertical="center"/>
    </xf>
    <xf numFmtId="0" fontId="6" fillId="0" borderId="3" xfId="0" applyFont="1" applyBorder="1" applyAlignment="1" applyProtection="1">
      <alignment horizontal="center" vertical="center"/>
      <protection locked="0"/>
    </xf>
    <xf numFmtId="0" fontId="14" fillId="0" borderId="0" xfId="0" applyFont="1" applyFill="1" applyBorder="1" applyAlignment="1" applyProtection="1">
      <alignment vertical="center" textRotation="90"/>
    </xf>
    <xf numFmtId="0" fontId="24" fillId="12" borderId="86" xfId="0" applyFont="1" applyFill="1" applyBorder="1" applyProtection="1">
      <protection locked="0"/>
    </xf>
    <xf numFmtId="0" fontId="14" fillId="0" borderId="119" xfId="0" applyFont="1" applyFill="1" applyBorder="1" applyAlignment="1" applyProtection="1">
      <alignment vertical="center" textRotation="90"/>
    </xf>
    <xf numFmtId="0" fontId="3" fillId="0" borderId="77" xfId="0" applyFont="1" applyBorder="1" applyAlignment="1" applyProtection="1">
      <alignment horizontal="right" vertical="center"/>
    </xf>
    <xf numFmtId="0" fontId="3" fillId="0" borderId="79" xfId="0" applyFont="1" applyBorder="1" applyAlignment="1" applyProtection="1">
      <alignment horizontal="right" vertical="center"/>
    </xf>
    <xf numFmtId="0" fontId="5" fillId="3" borderId="118" xfId="0" applyFont="1" applyFill="1" applyBorder="1" applyAlignment="1" applyProtection="1">
      <alignment horizontal="center" vertical="center" textRotation="90"/>
    </xf>
    <xf numFmtId="0" fontId="5" fillId="3" borderId="119" xfId="0" applyFont="1" applyFill="1" applyBorder="1" applyAlignment="1" applyProtection="1">
      <alignment horizontal="center" vertical="center" textRotation="90"/>
    </xf>
    <xf numFmtId="0" fontId="5" fillId="3" borderId="120" xfId="0" applyFont="1" applyFill="1" applyBorder="1" applyAlignment="1" applyProtection="1">
      <alignment horizontal="center" vertical="center" textRotation="90"/>
    </xf>
    <xf numFmtId="0" fontId="3" fillId="0" borderId="51" xfId="0" applyFont="1" applyBorder="1" applyAlignment="1" applyProtection="1">
      <alignment horizontal="right" vertical="center"/>
    </xf>
    <xf numFmtId="0" fontId="3" fillId="0" borderId="74" xfId="0" applyFont="1" applyBorder="1" applyAlignment="1" applyProtection="1">
      <alignment horizontal="right" vertical="center"/>
    </xf>
    <xf numFmtId="0" fontId="3" fillId="0" borderId="75" xfId="0" applyFont="1" applyBorder="1" applyAlignment="1" applyProtection="1">
      <alignment horizontal="right" vertical="center"/>
    </xf>
    <xf numFmtId="0" fontId="3" fillId="0" borderId="76" xfId="0" applyFont="1" applyBorder="1" applyAlignment="1" applyProtection="1">
      <alignment horizontal="right" vertical="center"/>
    </xf>
    <xf numFmtId="0" fontId="3" fillId="0" borderId="78" xfId="0" applyFont="1" applyBorder="1" applyAlignment="1" applyProtection="1">
      <alignment horizontal="right" vertical="center"/>
    </xf>
    <xf numFmtId="0" fontId="3" fillId="0" borderId="80" xfId="0" applyFont="1" applyBorder="1" applyAlignment="1" applyProtection="1">
      <alignment horizontal="right" vertical="center"/>
    </xf>
    <xf numFmtId="0" fontId="3" fillId="0" borderId="81" xfId="0" applyFont="1" applyBorder="1" applyAlignment="1" applyProtection="1">
      <alignment horizontal="right" vertical="center"/>
    </xf>
    <xf numFmtId="0" fontId="5" fillId="0" borderId="26"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3" borderId="7" xfId="0" applyFont="1" applyFill="1" applyBorder="1" applyAlignment="1" applyProtection="1">
      <alignment horizontal="center" vertical="center" textRotation="90"/>
    </xf>
    <xf numFmtId="0" fontId="5" fillId="3" borderId="8" xfId="0" applyFont="1" applyFill="1" applyBorder="1" applyAlignment="1" applyProtection="1">
      <alignment horizontal="center" vertical="center" textRotation="90"/>
    </xf>
    <xf numFmtId="0" fontId="5" fillId="3" borderId="9" xfId="0" applyFont="1" applyFill="1" applyBorder="1" applyAlignment="1" applyProtection="1">
      <alignment horizontal="center" vertical="center" textRotation="90"/>
    </xf>
    <xf numFmtId="0" fontId="5" fillId="2" borderId="20" xfId="0" applyFont="1" applyFill="1" applyBorder="1" applyAlignment="1" applyProtection="1">
      <alignment horizontal="center" vertical="center"/>
    </xf>
    <xf numFmtId="0" fontId="5" fillId="2" borderId="46"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3" fillId="0" borderId="43"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44"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2" fillId="3" borderId="7" xfId="0" applyFont="1" applyFill="1" applyBorder="1" applyAlignment="1" applyProtection="1">
      <alignment horizontal="center" vertical="center" textRotation="90"/>
    </xf>
    <xf numFmtId="0" fontId="2" fillId="3" borderId="8" xfId="0" applyFont="1" applyFill="1" applyBorder="1" applyAlignment="1" applyProtection="1">
      <alignment horizontal="center" vertical="center" textRotation="90"/>
    </xf>
    <xf numFmtId="0" fontId="2" fillId="3" borderId="9" xfId="0" applyFont="1" applyFill="1" applyBorder="1" applyAlignment="1" applyProtection="1">
      <alignment horizontal="center" vertical="center" textRotation="90"/>
    </xf>
    <xf numFmtId="0" fontId="5" fillId="2" borderId="2"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8" fillId="0" borderId="0" xfId="0" applyFont="1" applyAlignment="1" applyProtection="1">
      <alignment horizontal="center" vertical="center"/>
    </xf>
    <xf numFmtId="0" fontId="5" fillId="0" borderId="0" xfId="0" applyFont="1" applyAlignment="1" applyProtection="1">
      <alignment horizontal="right" vertical="center" wrapText="1"/>
    </xf>
    <xf numFmtId="0" fontId="5" fillId="0" borderId="68" xfId="0" applyFont="1" applyBorder="1" applyAlignment="1" applyProtection="1">
      <alignment horizontal="right" vertical="center" wrapText="1"/>
    </xf>
    <xf numFmtId="0" fontId="5" fillId="3" borderId="26" xfId="0" applyFont="1" applyFill="1" applyBorder="1" applyAlignment="1" applyProtection="1">
      <alignment horizontal="center" vertical="center" textRotation="90"/>
    </xf>
    <xf numFmtId="0" fontId="5" fillId="3" borderId="43" xfId="0" applyFont="1" applyFill="1" applyBorder="1" applyAlignment="1" applyProtection="1">
      <alignment horizontal="center" vertical="center" textRotation="90"/>
    </xf>
    <xf numFmtId="0" fontId="5" fillId="3" borderId="44" xfId="0" applyFont="1" applyFill="1" applyBorder="1" applyAlignment="1" applyProtection="1">
      <alignment horizontal="center" vertical="center" textRotation="90"/>
    </xf>
    <xf numFmtId="0" fontId="2" fillId="3" borderId="72" xfId="0" applyFont="1" applyFill="1" applyBorder="1" applyAlignment="1" applyProtection="1">
      <alignment horizontal="center" vertical="center" textRotation="90"/>
    </xf>
    <xf numFmtId="0" fontId="2" fillId="3" borderId="23" xfId="0" applyFont="1" applyFill="1" applyBorder="1" applyAlignment="1" applyProtection="1">
      <alignment horizontal="center" vertical="center" textRotation="90"/>
    </xf>
    <xf numFmtId="0" fontId="2" fillId="3" borderId="34" xfId="0" applyFont="1" applyFill="1" applyBorder="1" applyAlignment="1" applyProtection="1">
      <alignment horizontal="center" vertical="center" textRotation="90"/>
    </xf>
    <xf numFmtId="0" fontId="2" fillId="3" borderId="27" xfId="0" applyFont="1" applyFill="1" applyBorder="1" applyAlignment="1" applyProtection="1">
      <alignment horizontal="center" vertical="center" textRotation="9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3" fillId="0" borderId="43"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5" fillId="3" borderId="20" xfId="0" applyFont="1" applyFill="1" applyBorder="1" applyAlignment="1" applyProtection="1">
      <alignment horizontal="center" vertical="center" textRotation="90"/>
    </xf>
    <xf numFmtId="0" fontId="5" fillId="3" borderId="4" xfId="0" applyFont="1" applyFill="1" applyBorder="1" applyAlignment="1" applyProtection="1">
      <alignment horizontal="center" vertical="center" textRotation="90"/>
    </xf>
    <xf numFmtId="0" fontId="5" fillId="3" borderId="11" xfId="0" applyFont="1" applyFill="1" applyBorder="1" applyAlignment="1" applyProtection="1">
      <alignment horizontal="center" vertical="center" textRotation="90"/>
    </xf>
    <xf numFmtId="0" fontId="0" fillId="0" borderId="115" xfId="0" applyBorder="1" applyAlignment="1" applyProtection="1">
      <alignment horizontal="left" vertical="top" wrapText="1"/>
    </xf>
    <xf numFmtId="0" fontId="0" fillId="0" borderId="121" xfId="0" applyBorder="1" applyAlignment="1" applyProtection="1">
      <alignment horizontal="left" vertical="top" wrapText="1"/>
    </xf>
    <xf numFmtId="0" fontId="0" fillId="0" borderId="124" xfId="0" applyBorder="1" applyAlignment="1" applyProtection="1">
      <alignment horizontal="left" vertical="top" wrapText="1"/>
    </xf>
    <xf numFmtId="0" fontId="0" fillId="0" borderId="122"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25" xfId="0" applyBorder="1" applyAlignment="1" applyProtection="1">
      <alignment horizontal="left" vertical="top" wrapText="1"/>
    </xf>
    <xf numFmtId="0" fontId="0" fillId="0" borderId="123" xfId="0" applyBorder="1" applyAlignment="1" applyProtection="1">
      <alignment horizontal="left" vertical="top" wrapText="1"/>
    </xf>
    <xf numFmtId="0" fontId="0" fillId="0" borderId="67" xfId="0" applyBorder="1" applyAlignment="1" applyProtection="1">
      <alignment horizontal="left" vertical="top" wrapText="1"/>
    </xf>
    <xf numFmtId="0" fontId="0" fillId="0" borderId="126" xfId="0" applyBorder="1" applyAlignment="1" applyProtection="1">
      <alignment horizontal="left" vertical="top" wrapText="1"/>
    </xf>
    <xf numFmtId="0" fontId="2" fillId="3" borderId="87" xfId="0" applyFont="1" applyFill="1" applyBorder="1" applyAlignment="1" applyProtection="1">
      <alignment horizontal="center" vertical="center" textRotation="90" wrapText="1"/>
    </xf>
    <xf numFmtId="0" fontId="2" fillId="3" borderId="88" xfId="0" applyFont="1" applyFill="1" applyBorder="1" applyAlignment="1" applyProtection="1">
      <alignment horizontal="center" vertical="center" textRotation="90" wrapText="1"/>
    </xf>
    <xf numFmtId="0" fontId="2" fillId="3" borderId="89" xfId="0" applyFont="1" applyFill="1" applyBorder="1" applyAlignment="1" applyProtection="1">
      <alignment horizontal="center" vertical="center" textRotation="90" wrapText="1"/>
    </xf>
    <xf numFmtId="0" fontId="6" fillId="7" borderId="136" xfId="0" applyFont="1" applyFill="1" applyBorder="1" applyAlignment="1" applyProtection="1">
      <alignment horizontal="center" vertical="center"/>
    </xf>
    <xf numFmtId="0" fontId="6" fillId="7" borderId="137" xfId="0" applyFont="1" applyFill="1" applyBorder="1" applyAlignment="1" applyProtection="1">
      <alignment horizontal="center" vertical="center"/>
    </xf>
    <xf numFmtId="0" fontId="6" fillId="0" borderId="123" xfId="0" applyFont="1" applyBorder="1" applyAlignment="1" applyProtection="1">
      <alignment horizontal="left" vertical="center"/>
      <protection locked="0"/>
    </xf>
    <xf numFmtId="0" fontId="6" fillId="0" borderId="146" xfId="0" applyFont="1" applyBorder="1" applyAlignment="1" applyProtection="1">
      <alignment horizontal="left" vertical="center"/>
      <protection locked="0"/>
    </xf>
    <xf numFmtId="0" fontId="6" fillId="0" borderId="114" xfId="0" applyFont="1" applyBorder="1" applyAlignment="1" applyProtection="1">
      <alignment horizontal="left" vertical="center"/>
      <protection locked="0"/>
    </xf>
    <xf numFmtId="0" fontId="6" fillId="0" borderId="116" xfId="0" applyFont="1" applyBorder="1" applyAlignment="1" applyProtection="1">
      <alignment horizontal="left" vertical="center"/>
      <protection locked="0"/>
    </xf>
    <xf numFmtId="0" fontId="19" fillId="0" borderId="0" xfId="0" applyFont="1" applyFill="1" applyBorder="1" applyAlignment="1" applyProtection="1">
      <alignment horizontal="center" vertical="center" textRotation="90"/>
    </xf>
    <xf numFmtId="0" fontId="14" fillId="7" borderId="20" xfId="0" applyFont="1" applyFill="1" applyBorder="1" applyAlignment="1" applyProtection="1">
      <alignment horizontal="center" vertical="center"/>
    </xf>
    <xf numFmtId="0" fontId="14" fillId="7" borderId="21" xfId="0" applyFont="1" applyFill="1" applyBorder="1" applyAlignment="1" applyProtection="1">
      <alignment horizontal="center" vertical="center"/>
    </xf>
    <xf numFmtId="0" fontId="14" fillId="7" borderId="22" xfId="0" applyFont="1" applyFill="1" applyBorder="1" applyAlignment="1" applyProtection="1">
      <alignment horizontal="center" vertical="center"/>
    </xf>
    <xf numFmtId="0" fontId="6" fillId="0" borderId="93" xfId="0" applyFont="1" applyBorder="1" applyAlignment="1" applyProtection="1">
      <alignment horizontal="left" vertical="center"/>
      <protection locked="0"/>
    </xf>
    <xf numFmtId="0" fontId="14" fillId="7" borderId="26" xfId="0" applyFont="1" applyFill="1" applyBorder="1" applyAlignment="1" applyProtection="1">
      <alignment horizontal="center" vertical="center" textRotation="90"/>
    </xf>
    <xf numFmtId="0" fontId="14" fillId="7" borderId="43" xfId="0" applyFont="1" applyFill="1" applyBorder="1" applyAlignment="1" applyProtection="1">
      <alignment horizontal="center" vertical="center" textRotation="90"/>
    </xf>
    <xf numFmtId="0" fontId="14" fillId="7" borderId="44" xfId="0" applyFont="1" applyFill="1" applyBorder="1" applyAlignment="1" applyProtection="1">
      <alignment horizontal="center" vertical="center" textRotation="90"/>
    </xf>
    <xf numFmtId="0" fontId="12" fillId="0" borderId="0" xfId="0" applyFont="1" applyAlignment="1" applyProtection="1">
      <alignment horizontal="center" vertical="center"/>
    </xf>
    <xf numFmtId="0" fontId="1" fillId="0" borderId="12"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6" fillId="0" borderId="115" xfId="0" applyFont="1" applyBorder="1" applyAlignment="1" applyProtection="1">
      <alignment horizontal="left" vertical="center" wrapText="1"/>
    </xf>
    <xf numFmtId="0" fontId="6" fillId="0" borderId="121" xfId="0" applyFont="1" applyBorder="1" applyAlignment="1" applyProtection="1">
      <alignment horizontal="left" vertical="center" wrapText="1"/>
    </xf>
    <xf numFmtId="0" fontId="6" fillId="0" borderId="124" xfId="0" applyFont="1" applyBorder="1" applyAlignment="1" applyProtection="1">
      <alignment horizontal="left" vertical="center" wrapText="1"/>
    </xf>
    <xf numFmtId="0" fontId="6" fillId="0" borderId="122"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5" xfId="0" applyFont="1" applyBorder="1" applyAlignment="1" applyProtection="1">
      <alignment horizontal="left" vertical="center" wrapText="1"/>
    </xf>
    <xf numFmtId="0" fontId="6" fillId="0" borderId="123" xfId="0" applyFont="1" applyBorder="1" applyAlignment="1" applyProtection="1">
      <alignment horizontal="left" vertical="center" wrapText="1"/>
    </xf>
    <xf numFmtId="0" fontId="6" fillId="0" borderId="67" xfId="0" applyFont="1" applyBorder="1" applyAlignment="1" applyProtection="1">
      <alignment horizontal="left" vertical="center" wrapText="1"/>
    </xf>
    <xf numFmtId="0" fontId="6" fillId="0" borderId="126" xfId="0" applyFont="1"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122" xfId="0" applyFont="1" applyBorder="1" applyAlignment="1" applyProtection="1">
      <alignment horizontal="left" vertical="center"/>
      <protection locked="0"/>
    </xf>
    <xf numFmtId="0" fontId="14" fillId="7" borderId="118" xfId="0" applyFont="1" applyFill="1" applyBorder="1" applyAlignment="1" applyProtection="1">
      <alignment horizontal="center" vertical="center" textRotation="90"/>
    </xf>
    <xf numFmtId="0" fontId="14" fillId="7" borderId="119" xfId="0" applyFont="1" applyFill="1" applyBorder="1" applyAlignment="1" applyProtection="1">
      <alignment horizontal="center" vertical="center" textRotation="90"/>
    </xf>
    <xf numFmtId="0" fontId="14" fillId="7" borderId="120" xfId="0" applyFont="1" applyFill="1" applyBorder="1" applyAlignment="1" applyProtection="1">
      <alignment horizontal="center" vertical="center" textRotation="90"/>
    </xf>
    <xf numFmtId="0" fontId="6" fillId="0" borderId="90" xfId="0" applyFont="1" applyBorder="1" applyAlignment="1" applyProtection="1">
      <alignment horizontal="left" vertical="center"/>
      <protection locked="0"/>
    </xf>
    <xf numFmtId="0" fontId="6" fillId="0" borderId="97" xfId="0" applyFont="1" applyBorder="1" applyAlignment="1" applyProtection="1">
      <alignment horizontal="left" vertical="center"/>
      <protection locked="0"/>
    </xf>
    <xf numFmtId="164" fontId="6" fillId="0" borderId="114" xfId="0" applyNumberFormat="1" applyFont="1" applyBorder="1" applyAlignment="1" applyProtection="1">
      <alignment horizontal="left" vertical="center"/>
      <protection locked="0"/>
    </xf>
    <xf numFmtId="164" fontId="6" fillId="0" borderId="116" xfId="0" applyNumberFormat="1" applyFont="1" applyBorder="1" applyAlignment="1" applyProtection="1">
      <alignment horizontal="left" vertical="center"/>
      <protection locked="0"/>
    </xf>
    <xf numFmtId="0" fontId="0" fillId="0" borderId="147" xfId="0" applyBorder="1" applyAlignment="1" applyProtection="1">
      <alignment horizontal="center" vertical="center"/>
    </xf>
    <xf numFmtId="0" fontId="0" fillId="0" borderId="150" xfId="0" applyBorder="1" applyAlignment="1" applyProtection="1">
      <alignment horizontal="center" vertical="center"/>
    </xf>
    <xf numFmtId="0" fontId="6" fillId="0" borderId="117" xfId="0" applyFont="1" applyBorder="1" applyAlignment="1" applyProtection="1">
      <alignment horizontal="left" vertical="top"/>
    </xf>
    <xf numFmtId="0" fontId="6" fillId="0" borderId="0" xfId="0" applyFont="1" applyBorder="1" applyAlignment="1" applyProtection="1">
      <alignment horizontal="left" vertical="top"/>
    </xf>
    <xf numFmtId="0" fontId="6" fillId="0" borderId="44" xfId="0" applyFont="1" applyBorder="1" applyAlignment="1" applyProtection="1">
      <alignment horizontal="left" vertical="top"/>
    </xf>
    <xf numFmtId="0" fontId="6" fillId="0" borderId="24" xfId="0" applyFont="1" applyBorder="1" applyAlignment="1" applyProtection="1">
      <alignment horizontal="left" vertical="top"/>
    </xf>
    <xf numFmtId="0" fontId="6" fillId="0" borderId="0" xfId="0" applyFont="1" applyBorder="1" applyAlignment="1" applyProtection="1">
      <alignment horizontal="left" vertical="top" wrapText="1"/>
      <protection locked="0"/>
    </xf>
    <xf numFmtId="0" fontId="6" fillId="0" borderId="34"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14" fillId="11" borderId="118" xfId="0" applyFont="1" applyFill="1" applyBorder="1" applyAlignment="1" applyProtection="1">
      <alignment horizontal="center" vertical="center" textRotation="90"/>
    </xf>
    <xf numFmtId="0" fontId="14" fillId="11" borderId="119" xfId="0" applyFont="1" applyFill="1" applyBorder="1" applyAlignment="1" applyProtection="1">
      <alignment horizontal="center" vertical="center" textRotation="90"/>
    </xf>
    <xf numFmtId="0" fontId="14" fillId="11" borderId="120" xfId="0" applyFont="1" applyFill="1" applyBorder="1" applyAlignment="1" applyProtection="1">
      <alignment horizontal="center" vertical="center" textRotation="90"/>
    </xf>
    <xf numFmtId="0" fontId="6" fillId="0" borderId="127" xfId="0" applyFont="1" applyBorder="1" applyAlignment="1" applyProtection="1">
      <alignment horizontal="left" vertical="center"/>
      <protection locked="0"/>
    </xf>
    <xf numFmtId="0" fontId="6" fillId="0" borderId="128" xfId="0" applyFont="1" applyBorder="1" applyAlignment="1" applyProtection="1">
      <alignment horizontal="left" vertical="center"/>
      <protection locked="0"/>
    </xf>
    <xf numFmtId="0" fontId="14" fillId="7" borderId="7" xfId="0" applyFont="1" applyFill="1" applyBorder="1" applyAlignment="1" applyProtection="1">
      <alignment horizontal="center" vertical="center" textRotation="90"/>
    </xf>
    <xf numFmtId="0" fontId="14" fillId="7" borderId="8" xfId="0" applyFont="1" applyFill="1" applyBorder="1" applyAlignment="1" applyProtection="1">
      <alignment horizontal="center" vertical="center" textRotation="90"/>
    </xf>
    <xf numFmtId="0" fontId="14" fillId="7" borderId="9" xfId="0" applyFont="1" applyFill="1" applyBorder="1" applyAlignment="1" applyProtection="1">
      <alignment horizontal="center" vertical="center" textRotation="90"/>
    </xf>
    <xf numFmtId="0" fontId="2" fillId="3" borderId="118" xfId="0" applyFont="1" applyFill="1" applyBorder="1" applyAlignment="1" applyProtection="1">
      <alignment horizontal="center" vertical="center" textRotation="90"/>
    </xf>
    <xf numFmtId="0" fontId="2" fillId="3" borderId="119" xfId="0" applyFont="1" applyFill="1" applyBorder="1" applyAlignment="1" applyProtection="1">
      <alignment horizontal="center" vertical="center" textRotation="90"/>
    </xf>
    <xf numFmtId="0" fontId="2" fillId="3" borderId="120" xfId="0" applyFont="1" applyFill="1" applyBorder="1" applyAlignment="1" applyProtection="1">
      <alignment horizontal="center" vertical="center" textRotation="90"/>
    </xf>
    <xf numFmtId="0" fontId="5" fillId="2" borderId="21" xfId="0" applyFont="1" applyFill="1" applyBorder="1" applyAlignment="1" applyProtection="1">
      <alignment horizontal="center" vertical="center"/>
    </xf>
    <xf numFmtId="0" fontId="3" fillId="0" borderId="138"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139" xfId="0" applyFont="1" applyBorder="1" applyAlignment="1" applyProtection="1">
      <alignment horizontal="left" vertical="center" wrapText="1"/>
      <protection locked="0"/>
    </xf>
    <xf numFmtId="0" fontId="3" fillId="0" borderId="14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5" fillId="3" borderId="131" xfId="0" applyFont="1" applyFill="1" applyBorder="1" applyAlignment="1" applyProtection="1">
      <alignment horizontal="center" vertical="center" textRotation="90"/>
    </xf>
    <xf numFmtId="0" fontId="5" fillId="2" borderId="135" xfId="0" applyFont="1" applyFill="1" applyBorder="1" applyAlignment="1" applyProtection="1">
      <alignment horizontal="center" vertical="center"/>
    </xf>
    <xf numFmtId="0" fontId="5" fillId="2" borderId="136" xfId="0" applyFont="1" applyFill="1" applyBorder="1" applyAlignment="1" applyProtection="1">
      <alignment horizontal="center" vertical="center"/>
    </xf>
    <xf numFmtId="0" fontId="28" fillId="0" borderId="69" xfId="0" applyFont="1" applyFill="1" applyBorder="1" applyAlignment="1" applyProtection="1">
      <alignment vertical="center"/>
      <protection locked="0"/>
    </xf>
  </cellXfs>
  <cellStyles count="1">
    <cellStyle name="Normal" xfId="0" builtinId="0"/>
  </cellStyles>
  <dxfs count="148">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
      <font>
        <color theme="0"/>
      </font>
      <fill>
        <patternFill>
          <bgColor theme="3"/>
        </patternFill>
      </fill>
    </dxf>
    <dxf>
      <font>
        <color auto="1"/>
      </font>
      <fill>
        <patternFill>
          <bgColor rgb="FFFFC000"/>
        </patternFill>
      </fill>
    </dxf>
    <dxf>
      <fill>
        <patternFill>
          <bgColor rgb="FFFFFF00"/>
        </patternFill>
      </fill>
    </dxf>
    <dxf>
      <fill>
        <patternFill>
          <bgColor theme="3" tint="0.59996337778862885"/>
        </patternFill>
      </fill>
    </dxf>
  </dxfs>
  <tableStyles count="0" defaultTableStyle="TableStyleMedium2" defaultPivotStyle="PivotStyleLight16"/>
  <colors>
    <mruColors>
      <color rgb="FFFFFCBB"/>
      <color rgb="FFD8D8D8"/>
      <color rgb="FFA5A5A5"/>
      <color rgb="FFA50000"/>
      <color rgb="FFA5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8</xdr:row>
      <xdr:rowOff>118268</xdr:rowOff>
    </xdr:from>
    <xdr:to>
      <xdr:col>2</xdr:col>
      <xdr:colOff>105858</xdr:colOff>
      <xdr:row>9</xdr:row>
      <xdr:rowOff>181085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719" y="1870868"/>
          <a:ext cx="2095500" cy="300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35719</xdr:colOff>
      <xdr:row>8</xdr:row>
      <xdr:rowOff>118268</xdr:rowOff>
    </xdr:from>
    <xdr:to>
      <xdr:col>2</xdr:col>
      <xdr:colOff>105858</xdr:colOff>
      <xdr:row>9</xdr:row>
      <xdr:rowOff>181085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719" y="1893382"/>
          <a:ext cx="2099830" cy="305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5</xdr:row>
      <xdr:rowOff>105834</xdr:rowOff>
    </xdr:from>
    <xdr:ext cx="2247900" cy="264583"/>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356" b="21196"/>
        <a:stretch/>
      </xdr:blipFill>
      <xdr:spPr bwMode="auto">
        <a:xfrm>
          <a:off x="95250" y="1058334"/>
          <a:ext cx="2247900" cy="2645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45244</xdr:colOff>
      <xdr:row>7</xdr:row>
      <xdr:rowOff>61118</xdr:rowOff>
    </xdr:from>
    <xdr:to>
      <xdr:col>1</xdr:col>
      <xdr:colOff>1639383</xdr:colOff>
      <xdr:row>8</xdr:row>
      <xdr:rowOff>171560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244" y="1975643"/>
          <a:ext cx="2203739" cy="300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J94"/>
  <sheetViews>
    <sheetView showGridLines="0" tabSelected="1" view="pageLayout" topLeftCell="A14" zoomScaleNormal="120" zoomScaleSheetLayoutView="80" workbookViewId="0">
      <selection activeCell="C28" sqref="C28"/>
    </sheetView>
  </sheetViews>
  <sheetFormatPr defaultColWidth="0" defaultRowHeight="15" zeroHeight="1"/>
  <cols>
    <col min="1" max="1" width="5.42578125" style="24" customWidth="1"/>
    <col min="2" max="3" width="23.28515625" style="24" customWidth="1"/>
    <col min="4" max="4" width="10.7109375" style="24" customWidth="1"/>
    <col min="5" max="5" width="1" style="24" customWidth="1"/>
    <col min="6" max="7" width="23.28515625" style="24" customWidth="1"/>
    <col min="8" max="8" width="10.7109375" style="24" customWidth="1"/>
    <col min="9" max="9" width="1" style="24" customWidth="1"/>
    <col min="10" max="11" width="23.28515625" style="24" customWidth="1"/>
    <col min="12" max="12" width="10.7109375" style="24" customWidth="1"/>
    <col min="13" max="13" width="4.85546875" style="24" customWidth="1"/>
    <col min="14" max="14" width="1" style="24" customWidth="1"/>
    <col min="15" max="17" width="9.140625" style="24" hidden="1" customWidth="1"/>
    <col min="18" max="114" width="0" style="24" hidden="1" customWidth="1"/>
    <col min="115" max="16384" width="9.140625" style="24" hidden="1"/>
  </cols>
  <sheetData>
    <row r="1" spans="1:14" ht="30.75" customHeight="1">
      <c r="A1" s="331" t="s">
        <v>150</v>
      </c>
      <c r="B1" s="331"/>
      <c r="C1" s="331"/>
      <c r="D1" s="331"/>
      <c r="E1" s="331"/>
      <c r="F1" s="331"/>
      <c r="G1" s="331"/>
      <c r="H1" s="331"/>
      <c r="I1" s="331"/>
      <c r="J1" s="331"/>
      <c r="K1" s="331"/>
      <c r="L1" s="331"/>
      <c r="M1" s="331"/>
      <c r="N1" s="268"/>
    </row>
    <row r="2" spans="1:14" ht="4.5" customHeight="1">
      <c r="A2" s="105"/>
      <c r="B2" s="105"/>
      <c r="C2" s="105"/>
      <c r="D2" s="105"/>
      <c r="E2" s="105"/>
      <c r="F2" s="105"/>
      <c r="G2" s="105"/>
      <c r="H2" s="105"/>
      <c r="I2" s="105"/>
      <c r="J2" s="105"/>
      <c r="K2" s="105"/>
      <c r="L2" s="105"/>
      <c r="M2" s="105"/>
      <c r="N2" s="149"/>
    </row>
    <row r="3" spans="1:14" ht="18.75" customHeight="1">
      <c r="A3" s="341" t="s">
        <v>35</v>
      </c>
      <c r="B3" s="342"/>
      <c r="C3" s="343"/>
      <c r="D3" s="356" t="s">
        <v>144</v>
      </c>
      <c r="E3" s="357"/>
      <c r="F3" s="357"/>
      <c r="G3" s="357"/>
      <c r="H3" s="357"/>
      <c r="I3" s="357"/>
      <c r="J3" s="357"/>
      <c r="K3" s="357"/>
      <c r="L3" s="357"/>
      <c r="M3" s="358"/>
      <c r="N3" s="266"/>
    </row>
    <row r="4" spans="1:14" ht="18.75" customHeight="1">
      <c r="A4" s="344" t="s">
        <v>32</v>
      </c>
      <c r="B4" s="345"/>
      <c r="C4" s="346"/>
      <c r="D4" s="359"/>
      <c r="E4" s="360"/>
      <c r="F4" s="360"/>
      <c r="G4" s="360"/>
      <c r="H4" s="360"/>
      <c r="I4" s="360"/>
      <c r="J4" s="360"/>
      <c r="K4" s="360"/>
      <c r="L4" s="360"/>
      <c r="M4" s="361"/>
      <c r="N4" s="266"/>
    </row>
    <row r="5" spans="1:14" ht="18.75" customHeight="1">
      <c r="A5" s="344" t="s">
        <v>34</v>
      </c>
      <c r="B5" s="345"/>
      <c r="C5" s="346"/>
      <c r="D5" s="359"/>
      <c r="E5" s="360"/>
      <c r="F5" s="360"/>
      <c r="G5" s="360"/>
      <c r="H5" s="360"/>
      <c r="I5" s="360"/>
      <c r="J5" s="360"/>
      <c r="K5" s="360"/>
      <c r="L5" s="360"/>
      <c r="M5" s="361"/>
      <c r="N5" s="266"/>
    </row>
    <row r="6" spans="1:14" ht="18.75" customHeight="1">
      <c r="A6" s="344" t="s">
        <v>33</v>
      </c>
      <c r="B6" s="345"/>
      <c r="C6" s="346"/>
      <c r="D6" s="359"/>
      <c r="E6" s="360"/>
      <c r="F6" s="360"/>
      <c r="G6" s="360"/>
      <c r="H6" s="360"/>
      <c r="I6" s="360"/>
      <c r="J6" s="360"/>
      <c r="K6" s="360"/>
      <c r="L6" s="360"/>
      <c r="M6" s="361"/>
      <c r="N6" s="266"/>
    </row>
    <row r="7" spans="1:14" ht="18.75" customHeight="1">
      <c r="A7" s="28"/>
      <c r="B7" s="150"/>
      <c r="C7" s="29"/>
      <c r="D7" s="359"/>
      <c r="E7" s="360"/>
      <c r="F7" s="360"/>
      <c r="G7" s="360"/>
      <c r="H7" s="360"/>
      <c r="I7" s="360"/>
      <c r="J7" s="360"/>
      <c r="K7" s="360"/>
      <c r="L7" s="360"/>
      <c r="M7" s="361"/>
      <c r="N7" s="266"/>
    </row>
    <row r="8" spans="1:14" ht="18.75" customHeight="1">
      <c r="A8" s="30"/>
      <c r="B8" s="40"/>
      <c r="C8" s="31"/>
      <c r="D8" s="359"/>
      <c r="E8" s="360"/>
      <c r="F8" s="360"/>
      <c r="G8" s="360"/>
      <c r="H8" s="360"/>
      <c r="I8" s="360"/>
      <c r="J8" s="360"/>
      <c r="K8" s="360"/>
      <c r="L8" s="360"/>
      <c r="M8" s="361"/>
      <c r="N8" s="266"/>
    </row>
    <row r="9" spans="1:14" ht="18.75" customHeight="1">
      <c r="A9" s="30"/>
      <c r="B9" s="40"/>
      <c r="C9" s="31"/>
      <c r="D9" s="359"/>
      <c r="E9" s="360"/>
      <c r="F9" s="360"/>
      <c r="G9" s="360"/>
      <c r="H9" s="360"/>
      <c r="I9" s="360"/>
      <c r="J9" s="360"/>
      <c r="K9" s="360"/>
      <c r="L9" s="360"/>
      <c r="M9" s="361"/>
      <c r="N9" s="266"/>
    </row>
    <row r="10" spans="1:14" ht="53.25" customHeight="1">
      <c r="A10" s="32"/>
      <c r="B10" s="33"/>
      <c r="C10" s="34"/>
      <c r="D10" s="362"/>
      <c r="E10" s="363"/>
      <c r="F10" s="363"/>
      <c r="G10" s="363"/>
      <c r="H10" s="363"/>
      <c r="I10" s="363"/>
      <c r="J10" s="363"/>
      <c r="K10" s="363"/>
      <c r="L10" s="363"/>
      <c r="M10" s="364"/>
      <c r="N10" s="266"/>
    </row>
    <row r="11" spans="1:14" ht="9.75" customHeight="1" thickBot="1">
      <c r="A11" s="39"/>
      <c r="B11" s="40"/>
      <c r="C11" s="40"/>
      <c r="D11" s="267"/>
      <c r="E11" s="267"/>
      <c r="F11" s="267"/>
      <c r="G11" s="267"/>
      <c r="H11" s="267"/>
      <c r="I11" s="267"/>
      <c r="J11" s="267"/>
      <c r="K11" s="267"/>
      <c r="L11" s="267"/>
      <c r="M11" s="267"/>
      <c r="N11" s="267"/>
    </row>
    <row r="12" spans="1:14" ht="21" customHeight="1">
      <c r="A12" s="294" t="s">
        <v>140</v>
      </c>
      <c r="B12" s="41" t="s">
        <v>0</v>
      </c>
      <c r="C12" s="42" t="s">
        <v>41</v>
      </c>
      <c r="D12" s="43" t="s">
        <v>4</v>
      </c>
      <c r="E12" s="22"/>
      <c r="F12" s="41" t="s">
        <v>0</v>
      </c>
      <c r="G12" s="42" t="s">
        <v>41</v>
      </c>
      <c r="H12" s="43" t="s">
        <v>4</v>
      </c>
      <c r="I12" s="44"/>
      <c r="J12" s="41" t="s">
        <v>0</v>
      </c>
      <c r="K12" s="42" t="s">
        <v>41</v>
      </c>
      <c r="L12" s="43" t="s">
        <v>4</v>
      </c>
      <c r="M12" s="365" t="s">
        <v>62</v>
      </c>
    </row>
    <row r="13" spans="1:14" ht="21" customHeight="1">
      <c r="A13" s="295"/>
      <c r="B13" s="2"/>
      <c r="C13" s="3"/>
      <c r="D13" s="4"/>
      <c r="E13" s="23"/>
      <c r="F13" s="2"/>
      <c r="G13" s="3"/>
      <c r="H13" s="4"/>
      <c r="I13" s="45"/>
      <c r="J13" s="2"/>
      <c r="K13" s="3"/>
      <c r="L13" s="4"/>
      <c r="M13" s="366"/>
    </row>
    <row r="14" spans="1:14" ht="21" customHeight="1">
      <c r="A14" s="295"/>
      <c r="B14" s="2"/>
      <c r="C14" s="3"/>
      <c r="D14" s="4"/>
      <c r="E14" s="23"/>
      <c r="F14" s="2"/>
      <c r="G14" s="3"/>
      <c r="H14" s="4"/>
      <c r="I14" s="45"/>
      <c r="J14" s="2"/>
      <c r="K14" s="3"/>
      <c r="L14" s="4"/>
      <c r="M14" s="366"/>
    </row>
    <row r="15" spans="1:14" ht="21" customHeight="1">
      <c r="A15" s="295"/>
      <c r="B15" s="2"/>
      <c r="C15" s="3"/>
      <c r="D15" s="4"/>
      <c r="E15" s="45"/>
      <c r="F15" s="2"/>
      <c r="G15" s="3"/>
      <c r="H15" s="4"/>
      <c r="I15" s="45"/>
      <c r="J15" s="2"/>
      <c r="K15" s="3"/>
      <c r="L15" s="4"/>
      <c r="M15" s="366"/>
    </row>
    <row r="16" spans="1:14" ht="21" customHeight="1">
      <c r="A16" s="295"/>
      <c r="B16" s="2"/>
      <c r="C16" s="3"/>
      <c r="D16" s="4"/>
      <c r="E16" s="45"/>
      <c r="F16" s="2"/>
      <c r="G16" s="3"/>
      <c r="H16" s="4"/>
      <c r="I16" s="45"/>
      <c r="J16" s="2"/>
      <c r="K16" s="3"/>
      <c r="L16" s="4"/>
      <c r="M16" s="366"/>
    </row>
    <row r="17" spans="1:14" ht="21" customHeight="1">
      <c r="A17" s="295"/>
      <c r="B17" s="2"/>
      <c r="C17" s="3"/>
      <c r="D17" s="4"/>
      <c r="E17" s="45"/>
      <c r="F17" s="2"/>
      <c r="G17" s="3"/>
      <c r="H17" s="4"/>
      <c r="I17" s="45"/>
      <c r="J17" s="2"/>
      <c r="K17" s="3"/>
      <c r="L17" s="4"/>
      <c r="M17" s="366"/>
    </row>
    <row r="18" spans="1:14" ht="21" customHeight="1">
      <c r="A18" s="295"/>
      <c r="B18" s="2"/>
      <c r="C18" s="3"/>
      <c r="D18" s="4"/>
      <c r="E18" s="45"/>
      <c r="F18" s="2"/>
      <c r="G18" s="3"/>
      <c r="H18" s="4"/>
      <c r="I18" s="45"/>
      <c r="J18" s="2"/>
      <c r="K18" s="3"/>
      <c r="L18" s="4"/>
      <c r="M18" s="366"/>
    </row>
    <row r="19" spans="1:14" ht="21" customHeight="1" thickBot="1">
      <c r="A19" s="296"/>
      <c r="B19" s="18"/>
      <c r="C19" s="27"/>
      <c r="D19" s="19"/>
      <c r="E19" s="46"/>
      <c r="F19" s="18"/>
      <c r="G19" s="27"/>
      <c r="H19" s="19"/>
      <c r="I19" s="46"/>
      <c r="J19" s="18"/>
      <c r="K19" s="27"/>
      <c r="L19" s="19"/>
      <c r="M19" s="367"/>
    </row>
    <row r="20" spans="1:14" ht="11.25" customHeight="1" thickBot="1">
      <c r="A20" s="47"/>
      <c r="B20" s="48"/>
      <c r="C20" s="48"/>
      <c r="D20" s="49"/>
      <c r="E20" s="49"/>
      <c r="F20" s="49"/>
      <c r="G20" s="49"/>
      <c r="H20" s="49"/>
      <c r="I20" s="49"/>
      <c r="J20" s="49"/>
      <c r="K20" s="49"/>
      <c r="L20" s="49"/>
      <c r="M20" s="49"/>
      <c r="N20" s="49"/>
    </row>
    <row r="21" spans="1:14" ht="21" customHeight="1" thickBot="1">
      <c r="A21" s="334" t="s">
        <v>132</v>
      </c>
      <c r="B21" s="275" t="s">
        <v>7</v>
      </c>
      <c r="C21" s="283" t="s">
        <v>141</v>
      </c>
      <c r="D21" s="271"/>
      <c r="E21" s="50"/>
      <c r="F21" s="275" t="s">
        <v>8</v>
      </c>
      <c r="G21" s="283" t="s">
        <v>141</v>
      </c>
      <c r="H21" s="272"/>
      <c r="I21" s="51"/>
      <c r="J21" s="276" t="s">
        <v>9</v>
      </c>
      <c r="K21" s="283" t="s">
        <v>141</v>
      </c>
      <c r="L21" s="272"/>
      <c r="M21" s="337" t="s">
        <v>132</v>
      </c>
    </row>
    <row r="22" spans="1:14" ht="21" customHeight="1">
      <c r="A22" s="335"/>
      <c r="B22" s="41" t="s">
        <v>0</v>
      </c>
      <c r="C22" s="42" t="s">
        <v>5</v>
      </c>
      <c r="D22" s="43" t="s">
        <v>4</v>
      </c>
      <c r="E22" s="52"/>
      <c r="F22" s="53" t="s">
        <v>0</v>
      </c>
      <c r="G22" s="42" t="s">
        <v>5</v>
      </c>
      <c r="H22" s="54" t="s">
        <v>4</v>
      </c>
      <c r="I22" s="55"/>
      <c r="J22" s="56" t="s">
        <v>0</v>
      </c>
      <c r="K22" s="57" t="s">
        <v>5</v>
      </c>
      <c r="L22" s="58" t="s">
        <v>4</v>
      </c>
      <c r="M22" s="338"/>
    </row>
    <row r="23" spans="1:14" ht="21" customHeight="1">
      <c r="A23" s="335"/>
      <c r="B23" s="2" t="s">
        <v>151</v>
      </c>
      <c r="C23" s="103" t="s">
        <v>45</v>
      </c>
      <c r="D23" s="4">
        <v>3</v>
      </c>
      <c r="E23" s="52"/>
      <c r="F23" s="9" t="s">
        <v>1</v>
      </c>
      <c r="G23" s="103" t="s">
        <v>45</v>
      </c>
      <c r="H23" s="10">
        <v>3</v>
      </c>
      <c r="I23" s="55"/>
      <c r="J23" s="2"/>
      <c r="K23" s="103"/>
      <c r="L23" s="5"/>
      <c r="M23" s="338"/>
    </row>
    <row r="24" spans="1:14" ht="21" customHeight="1">
      <c r="A24" s="335"/>
      <c r="B24" s="2"/>
      <c r="C24" s="103"/>
      <c r="D24" s="4"/>
      <c r="E24" s="52"/>
      <c r="F24" s="9" t="s">
        <v>51</v>
      </c>
      <c r="G24" s="103" t="s">
        <v>45</v>
      </c>
      <c r="H24" s="10">
        <v>1.5</v>
      </c>
      <c r="I24" s="55"/>
      <c r="J24" s="2"/>
      <c r="K24" s="103"/>
      <c r="L24" s="5"/>
      <c r="M24" s="338"/>
    </row>
    <row r="25" spans="1:14" ht="21" customHeight="1" thickBot="1">
      <c r="A25" s="335"/>
      <c r="B25" s="2"/>
      <c r="C25" s="103"/>
      <c r="D25" s="4"/>
      <c r="E25" s="52"/>
      <c r="F25" s="9"/>
      <c r="G25" s="103"/>
      <c r="H25" s="10"/>
      <c r="I25" s="55"/>
      <c r="J25" s="2"/>
      <c r="K25" s="103"/>
      <c r="L25" s="12"/>
      <c r="M25" s="338"/>
    </row>
    <row r="26" spans="1:14" ht="21" customHeight="1" thickBot="1">
      <c r="A26" s="335"/>
      <c r="B26" s="2"/>
      <c r="C26" s="103"/>
      <c r="D26" s="4"/>
      <c r="E26" s="52"/>
      <c r="F26" s="9"/>
      <c r="G26" s="103"/>
      <c r="H26" s="10"/>
      <c r="I26" s="55"/>
      <c r="J26" s="297" t="s">
        <v>10</v>
      </c>
      <c r="K26" s="298"/>
      <c r="L26" s="59">
        <f>SUM(L23:L24)</f>
        <v>0</v>
      </c>
      <c r="M26" s="338"/>
    </row>
    <row r="27" spans="1:14" ht="21" customHeight="1" thickBot="1">
      <c r="A27" s="335"/>
      <c r="B27" s="2"/>
      <c r="C27" s="103"/>
      <c r="D27" s="4"/>
      <c r="E27" s="52"/>
      <c r="F27" s="9"/>
      <c r="G27" s="103"/>
      <c r="H27" s="10"/>
      <c r="I27" s="60"/>
      <c r="J27" s="328" t="s">
        <v>139</v>
      </c>
      <c r="K27" s="329"/>
      <c r="L27" s="330"/>
      <c r="M27" s="339"/>
    </row>
    <row r="28" spans="1:14" ht="21" customHeight="1">
      <c r="A28" s="335"/>
      <c r="B28" s="2"/>
      <c r="C28" s="103"/>
      <c r="D28" s="4"/>
      <c r="E28" s="52"/>
      <c r="F28" s="9"/>
      <c r="G28" s="103"/>
      <c r="H28" s="4"/>
      <c r="I28" s="60"/>
      <c r="J28" s="347"/>
      <c r="K28" s="348"/>
      <c r="L28" s="349"/>
      <c r="M28" s="339"/>
    </row>
    <row r="29" spans="1:14" ht="21" customHeight="1" thickBot="1">
      <c r="A29" s="335"/>
      <c r="B29" s="2"/>
      <c r="C29" s="103"/>
      <c r="D29" s="6"/>
      <c r="E29" s="52"/>
      <c r="F29" s="9"/>
      <c r="G29" s="103"/>
      <c r="H29" s="11"/>
      <c r="I29" s="60"/>
      <c r="J29" s="347"/>
      <c r="K29" s="348"/>
      <c r="L29" s="349"/>
      <c r="M29" s="339"/>
    </row>
    <row r="30" spans="1:14" ht="21" customHeight="1" thickBot="1">
      <c r="A30" s="336"/>
      <c r="B30" s="292" t="s">
        <v>10</v>
      </c>
      <c r="C30" s="301"/>
      <c r="D30" s="8">
        <f>SUM(D22:D29)</f>
        <v>3</v>
      </c>
      <c r="E30" s="61"/>
      <c r="F30" s="292" t="s">
        <v>10</v>
      </c>
      <c r="G30" s="293"/>
      <c r="H30" s="1">
        <f>SUM(H22:H29)</f>
        <v>4.5</v>
      </c>
      <c r="I30" s="62"/>
      <c r="J30" s="350"/>
      <c r="K30" s="351"/>
      <c r="L30" s="352"/>
      <c r="M30" s="340"/>
    </row>
    <row r="31" spans="1:14" ht="11.25" customHeight="1" thickBot="1">
      <c r="A31" s="63"/>
      <c r="B31" s="63"/>
      <c r="C31" s="63"/>
      <c r="D31" s="63"/>
      <c r="E31" s="63"/>
      <c r="F31" s="63"/>
      <c r="G31" s="64"/>
      <c r="H31" s="65"/>
      <c r="I31" s="66"/>
      <c r="J31" s="67"/>
      <c r="K31" s="67"/>
      <c r="L31" s="67"/>
      <c r="M31" s="88"/>
      <c r="N31" s="38"/>
    </row>
    <row r="32" spans="1:14" ht="21" customHeight="1" thickBot="1">
      <c r="A32" s="313" t="s">
        <v>28</v>
      </c>
      <c r="B32" s="275" t="s">
        <v>7</v>
      </c>
      <c r="C32" s="283" t="s">
        <v>141</v>
      </c>
      <c r="D32" s="271"/>
      <c r="E32" s="68"/>
      <c r="F32" s="275" t="s">
        <v>8</v>
      </c>
      <c r="G32" s="283" t="s">
        <v>141</v>
      </c>
      <c r="H32" s="270"/>
      <c r="I32" s="68"/>
      <c r="J32" s="277" t="s">
        <v>9</v>
      </c>
      <c r="K32" s="284" t="s">
        <v>141</v>
      </c>
      <c r="L32" s="270"/>
      <c r="M32" s="325" t="s">
        <v>28</v>
      </c>
    </row>
    <row r="33" spans="1:14" ht="21" customHeight="1">
      <c r="A33" s="354"/>
      <c r="B33" s="69" t="s">
        <v>0</v>
      </c>
      <c r="C33" s="70" t="s">
        <v>5</v>
      </c>
      <c r="D33" s="71" t="s">
        <v>4</v>
      </c>
      <c r="E33" s="72"/>
      <c r="F33" s="53" t="s">
        <v>0</v>
      </c>
      <c r="G33" s="42" t="s">
        <v>5</v>
      </c>
      <c r="H33" s="43" t="s">
        <v>4</v>
      </c>
      <c r="I33" s="72"/>
      <c r="J33" s="73" t="s">
        <v>0</v>
      </c>
      <c r="K33" s="74" t="s">
        <v>5</v>
      </c>
      <c r="L33" s="75" t="s">
        <v>4</v>
      </c>
      <c r="M33" s="326"/>
    </row>
    <row r="34" spans="1:14" ht="21" customHeight="1">
      <c r="A34" s="354"/>
      <c r="B34" s="13" t="s">
        <v>22</v>
      </c>
      <c r="C34" s="290" t="s">
        <v>45</v>
      </c>
      <c r="D34" s="14">
        <v>4</v>
      </c>
      <c r="E34" s="76"/>
      <c r="F34" s="2" t="s">
        <v>3</v>
      </c>
      <c r="G34" s="103" t="s">
        <v>45</v>
      </c>
      <c r="H34" s="5">
        <v>3</v>
      </c>
      <c r="I34" s="76"/>
      <c r="J34" s="13"/>
      <c r="K34" s="104"/>
      <c r="L34" s="14"/>
      <c r="M34" s="326"/>
    </row>
    <row r="35" spans="1:14" ht="21" customHeight="1">
      <c r="A35" s="354"/>
      <c r="B35" s="13" t="s">
        <v>21</v>
      </c>
      <c r="C35" s="104" t="s">
        <v>45</v>
      </c>
      <c r="D35" s="14">
        <v>3</v>
      </c>
      <c r="E35" s="76"/>
      <c r="F35" s="9" t="s">
        <v>25</v>
      </c>
      <c r="G35" s="103" t="s">
        <v>45</v>
      </c>
      <c r="H35" s="10">
        <v>1.5</v>
      </c>
      <c r="I35" s="76"/>
      <c r="J35" s="13"/>
      <c r="K35" s="104"/>
      <c r="L35" s="14"/>
      <c r="M35" s="326"/>
    </row>
    <row r="36" spans="1:14" ht="21" customHeight="1" thickBot="1">
      <c r="A36" s="354"/>
      <c r="B36" s="13"/>
      <c r="C36" s="104"/>
      <c r="D36" s="14"/>
      <c r="E36" s="76"/>
      <c r="F36" s="2"/>
      <c r="G36" s="103"/>
      <c r="H36" s="5"/>
      <c r="I36" s="76"/>
      <c r="J36" s="13"/>
      <c r="K36" s="104"/>
      <c r="L36" s="17"/>
      <c r="M36" s="326"/>
    </row>
    <row r="37" spans="1:14" ht="21" customHeight="1" thickBot="1">
      <c r="A37" s="354"/>
      <c r="B37" s="13"/>
      <c r="C37" s="104"/>
      <c r="D37" s="14"/>
      <c r="E37" s="76"/>
      <c r="F37" s="2"/>
      <c r="G37" s="103"/>
      <c r="H37" s="5"/>
      <c r="I37" s="76"/>
      <c r="J37" s="299" t="s">
        <v>10</v>
      </c>
      <c r="K37" s="300"/>
      <c r="L37" s="59">
        <f>SUM(L34:L36)</f>
        <v>0</v>
      </c>
      <c r="M37" s="326"/>
    </row>
    <row r="38" spans="1:14" ht="21" customHeight="1" thickBot="1">
      <c r="A38" s="354"/>
      <c r="B38" s="13"/>
      <c r="C38" s="104"/>
      <c r="D38" s="14"/>
      <c r="E38" s="76"/>
      <c r="F38" s="2"/>
      <c r="G38" s="103"/>
      <c r="H38" s="5"/>
      <c r="I38" s="76"/>
      <c r="J38" s="328" t="s">
        <v>139</v>
      </c>
      <c r="K38" s="329"/>
      <c r="L38" s="330"/>
      <c r="M38" s="326"/>
    </row>
    <row r="39" spans="1:14" ht="21" customHeight="1">
      <c r="A39" s="354"/>
      <c r="B39" s="13"/>
      <c r="C39" s="104"/>
      <c r="D39" s="14"/>
      <c r="E39" s="76"/>
      <c r="F39" s="2"/>
      <c r="G39" s="103"/>
      <c r="H39" s="5"/>
      <c r="I39" s="76"/>
      <c r="J39" s="319"/>
      <c r="K39" s="320"/>
      <c r="L39" s="321"/>
      <c r="M39" s="326"/>
    </row>
    <row r="40" spans="1:14" ht="21" customHeight="1">
      <c r="A40" s="354"/>
      <c r="B40" s="13"/>
      <c r="C40" s="104"/>
      <c r="D40" s="15"/>
      <c r="E40" s="76"/>
      <c r="F40" s="2"/>
      <c r="G40" s="103"/>
      <c r="H40" s="4"/>
      <c r="I40" s="76"/>
      <c r="J40" s="319"/>
      <c r="K40" s="320"/>
      <c r="L40" s="321"/>
      <c r="M40" s="326"/>
    </row>
    <row r="41" spans="1:14" ht="21" customHeight="1" thickBot="1">
      <c r="A41" s="354"/>
      <c r="B41" s="13"/>
      <c r="C41" s="104"/>
      <c r="D41" s="16"/>
      <c r="E41" s="77"/>
      <c r="F41" s="2"/>
      <c r="G41" s="103"/>
      <c r="H41" s="6"/>
      <c r="I41" s="77"/>
      <c r="J41" s="319"/>
      <c r="K41" s="320"/>
      <c r="L41" s="321"/>
      <c r="M41" s="326"/>
    </row>
    <row r="42" spans="1:14" ht="21" customHeight="1" thickBot="1">
      <c r="A42" s="355"/>
      <c r="B42" s="302" t="s">
        <v>10</v>
      </c>
      <c r="C42" s="303"/>
      <c r="D42" s="1">
        <f>SUM(D34:D41)</f>
        <v>7</v>
      </c>
      <c r="E42" s="78"/>
      <c r="F42" s="292" t="s">
        <v>10</v>
      </c>
      <c r="G42" s="293"/>
      <c r="H42" s="7">
        <f>SUM(H34:H41)</f>
        <v>4.5</v>
      </c>
      <c r="I42" s="78"/>
      <c r="J42" s="322"/>
      <c r="K42" s="323"/>
      <c r="L42" s="324"/>
      <c r="M42" s="327"/>
    </row>
    <row r="43" spans="1:14" ht="11.25" customHeight="1" thickBot="1">
      <c r="A43" s="63"/>
      <c r="B43" s="63"/>
      <c r="C43" s="65"/>
      <c r="D43" s="65"/>
      <c r="E43" s="65"/>
      <c r="F43" s="63"/>
      <c r="G43" s="79"/>
      <c r="H43" s="80"/>
      <c r="I43" s="66"/>
      <c r="J43" s="63"/>
      <c r="K43" s="81"/>
      <c r="L43" s="81"/>
      <c r="M43" s="81"/>
      <c r="N43" s="38"/>
    </row>
    <row r="44" spans="1:14" ht="21" customHeight="1" thickBot="1">
      <c r="A44" s="353" t="s">
        <v>29</v>
      </c>
      <c r="B44" s="277" t="s">
        <v>7</v>
      </c>
      <c r="C44" s="283" t="s">
        <v>141</v>
      </c>
      <c r="D44" s="270"/>
      <c r="E44" s="68"/>
      <c r="F44" s="280" t="s">
        <v>8</v>
      </c>
      <c r="G44" s="283" t="s">
        <v>141</v>
      </c>
      <c r="H44" s="270"/>
      <c r="I44" s="68"/>
      <c r="J44" s="277" t="s">
        <v>9</v>
      </c>
      <c r="K44" s="284" t="s">
        <v>141</v>
      </c>
      <c r="L44" s="270"/>
      <c r="M44" s="325" t="s">
        <v>29</v>
      </c>
    </row>
    <row r="45" spans="1:14" ht="21" customHeight="1">
      <c r="A45" s="354"/>
      <c r="B45" s="53" t="s">
        <v>0</v>
      </c>
      <c r="C45" s="42" t="s">
        <v>5</v>
      </c>
      <c r="D45" s="71" t="s">
        <v>4</v>
      </c>
      <c r="E45" s="72"/>
      <c r="F45" s="53" t="s">
        <v>0</v>
      </c>
      <c r="G45" s="42" t="s">
        <v>5</v>
      </c>
      <c r="H45" s="71" t="s">
        <v>4</v>
      </c>
      <c r="I45" s="72"/>
      <c r="J45" s="73" t="s">
        <v>0</v>
      </c>
      <c r="K45" s="74" t="s">
        <v>5</v>
      </c>
      <c r="L45" s="75" t="s">
        <v>4</v>
      </c>
      <c r="M45" s="326"/>
    </row>
    <row r="46" spans="1:14" ht="21" customHeight="1">
      <c r="A46" s="354"/>
      <c r="B46" s="9" t="s">
        <v>24</v>
      </c>
      <c r="C46" s="103" t="s">
        <v>45</v>
      </c>
      <c r="D46" s="14">
        <v>1.5</v>
      </c>
      <c r="E46" s="76"/>
      <c r="F46" s="9"/>
      <c r="G46" s="103"/>
      <c r="H46" s="14"/>
      <c r="I46" s="76"/>
      <c r="J46" s="13"/>
      <c r="K46" s="104"/>
      <c r="L46" s="14"/>
      <c r="M46" s="326"/>
    </row>
    <row r="47" spans="1:14" ht="21" customHeight="1">
      <c r="A47" s="354"/>
      <c r="B47" s="9" t="s">
        <v>26</v>
      </c>
      <c r="C47" s="103" t="s">
        <v>45</v>
      </c>
      <c r="D47" s="14">
        <v>3</v>
      </c>
      <c r="E47" s="76"/>
      <c r="F47" s="9"/>
      <c r="G47" s="103"/>
      <c r="H47" s="14"/>
      <c r="I47" s="76"/>
      <c r="J47" s="13"/>
      <c r="K47" s="104"/>
      <c r="L47" s="14"/>
      <c r="M47" s="326"/>
    </row>
    <row r="48" spans="1:14" ht="21" customHeight="1" thickBot="1">
      <c r="A48" s="354"/>
      <c r="B48" s="9" t="s">
        <v>2</v>
      </c>
      <c r="C48" s="103" t="s">
        <v>45</v>
      </c>
      <c r="D48" s="14">
        <v>3</v>
      </c>
      <c r="E48" s="76"/>
      <c r="F48" s="9"/>
      <c r="G48" s="103"/>
      <c r="H48" s="14"/>
      <c r="I48" s="76"/>
      <c r="J48" s="13"/>
      <c r="K48" s="104"/>
      <c r="L48" s="17"/>
      <c r="M48" s="326"/>
    </row>
    <row r="49" spans="1:14" ht="21" customHeight="1" thickBot="1">
      <c r="A49" s="354"/>
      <c r="B49" s="9" t="s">
        <v>23</v>
      </c>
      <c r="C49" s="103" t="s">
        <v>45</v>
      </c>
      <c r="D49" s="14">
        <v>3</v>
      </c>
      <c r="E49" s="76"/>
      <c r="F49" s="9"/>
      <c r="G49" s="103"/>
      <c r="H49" s="14"/>
      <c r="I49" s="76"/>
      <c r="J49" s="299" t="s">
        <v>10</v>
      </c>
      <c r="K49" s="300"/>
      <c r="L49" s="59">
        <f>SUM(L46:L48)</f>
        <v>0</v>
      </c>
      <c r="M49" s="326"/>
    </row>
    <row r="50" spans="1:14" ht="21" customHeight="1" thickBot="1">
      <c r="A50" s="354"/>
      <c r="B50" s="9"/>
      <c r="C50" s="103"/>
      <c r="D50" s="14"/>
      <c r="E50" s="76"/>
      <c r="F50" s="9"/>
      <c r="G50" s="103"/>
      <c r="H50" s="14"/>
      <c r="I50" s="76"/>
      <c r="J50" s="328" t="s">
        <v>139</v>
      </c>
      <c r="K50" s="329"/>
      <c r="L50" s="330"/>
      <c r="M50" s="326"/>
    </row>
    <row r="51" spans="1:14" ht="21" customHeight="1">
      <c r="A51" s="354"/>
      <c r="B51" s="9"/>
      <c r="C51" s="103"/>
      <c r="D51" s="14"/>
      <c r="E51" s="76"/>
      <c r="F51" s="9"/>
      <c r="G51" s="103"/>
      <c r="H51" s="14"/>
      <c r="I51" s="76"/>
      <c r="J51" s="319"/>
      <c r="K51" s="320"/>
      <c r="L51" s="321"/>
      <c r="M51" s="326"/>
    </row>
    <row r="52" spans="1:14" ht="21" customHeight="1">
      <c r="A52" s="354"/>
      <c r="B52" s="9"/>
      <c r="C52" s="103"/>
      <c r="D52" s="15"/>
      <c r="E52" s="76"/>
      <c r="F52" s="9"/>
      <c r="G52" s="103"/>
      <c r="H52" s="15"/>
      <c r="I52" s="76"/>
      <c r="J52" s="319"/>
      <c r="K52" s="320"/>
      <c r="L52" s="321"/>
      <c r="M52" s="326"/>
    </row>
    <row r="53" spans="1:14" ht="21" customHeight="1" thickBot="1">
      <c r="A53" s="354"/>
      <c r="B53" s="9"/>
      <c r="C53" s="103"/>
      <c r="D53" s="16"/>
      <c r="E53" s="77"/>
      <c r="F53" s="9"/>
      <c r="G53" s="103"/>
      <c r="H53" s="16"/>
      <c r="I53" s="76"/>
      <c r="J53" s="319"/>
      <c r="K53" s="320"/>
      <c r="L53" s="321"/>
      <c r="M53" s="326"/>
    </row>
    <row r="54" spans="1:14" ht="21" customHeight="1" thickBot="1">
      <c r="A54" s="315"/>
      <c r="B54" s="292" t="s">
        <v>10</v>
      </c>
      <c r="C54" s="293"/>
      <c r="D54" s="1">
        <f>SUM(D46:D53)</f>
        <v>10.5</v>
      </c>
      <c r="E54" s="78"/>
      <c r="F54" s="292" t="s">
        <v>10</v>
      </c>
      <c r="G54" s="293"/>
      <c r="H54" s="1">
        <f>SUM(H46:H53)</f>
        <v>0</v>
      </c>
      <c r="I54" s="82"/>
      <c r="J54" s="322"/>
      <c r="K54" s="323"/>
      <c r="L54" s="324"/>
      <c r="M54" s="327"/>
    </row>
    <row r="55" spans="1:14" ht="11.25" customHeight="1" thickBot="1">
      <c r="A55" s="67"/>
      <c r="B55" s="67"/>
      <c r="C55" s="67"/>
      <c r="D55" s="67"/>
      <c r="E55" s="67"/>
      <c r="F55" s="67"/>
      <c r="G55" s="61"/>
      <c r="H55" s="61"/>
      <c r="I55" s="61"/>
      <c r="J55" s="63"/>
      <c r="K55" s="81"/>
      <c r="L55" s="81"/>
      <c r="M55" s="81"/>
      <c r="N55" s="38"/>
    </row>
    <row r="56" spans="1:14" ht="21" customHeight="1" thickBot="1">
      <c r="A56" s="313" t="s">
        <v>30</v>
      </c>
      <c r="B56" s="278" t="s">
        <v>31</v>
      </c>
      <c r="C56" s="283" t="s">
        <v>141</v>
      </c>
      <c r="D56" s="269"/>
      <c r="E56" s="68"/>
      <c r="F56" s="279" t="s">
        <v>8</v>
      </c>
      <c r="G56" s="283" t="s">
        <v>141</v>
      </c>
      <c r="H56" s="270"/>
      <c r="I56" s="68"/>
      <c r="J56" s="316" t="s">
        <v>38</v>
      </c>
      <c r="K56" s="317"/>
      <c r="L56" s="318"/>
      <c r="M56" s="325" t="s">
        <v>30</v>
      </c>
    </row>
    <row r="57" spans="1:14" ht="21" customHeight="1">
      <c r="A57" s="314"/>
      <c r="B57" s="56" t="s">
        <v>0</v>
      </c>
      <c r="C57" s="83" t="s">
        <v>5</v>
      </c>
      <c r="D57" s="54" t="s">
        <v>4</v>
      </c>
      <c r="E57" s="72"/>
      <c r="F57" s="84" t="s">
        <v>0</v>
      </c>
      <c r="G57" s="83" t="s">
        <v>5</v>
      </c>
      <c r="H57" s="71" t="s">
        <v>4</v>
      </c>
      <c r="I57" s="72"/>
      <c r="J57" s="304"/>
      <c r="K57" s="305"/>
      <c r="L57" s="306"/>
      <c r="M57" s="326"/>
    </row>
    <row r="58" spans="1:14" ht="21" customHeight="1">
      <c r="A58" s="314"/>
      <c r="B58" s="2" t="s">
        <v>17</v>
      </c>
      <c r="C58" s="103" t="s">
        <v>45</v>
      </c>
      <c r="D58" s="5">
        <v>3</v>
      </c>
      <c r="E58" s="76"/>
      <c r="F58" s="9" t="s">
        <v>27</v>
      </c>
      <c r="G58" s="103" t="s">
        <v>52</v>
      </c>
      <c r="H58" s="14">
        <v>3</v>
      </c>
      <c r="I58" s="85"/>
      <c r="J58" s="307"/>
      <c r="K58" s="308"/>
      <c r="L58" s="309"/>
      <c r="M58" s="326"/>
    </row>
    <row r="59" spans="1:14" ht="21" customHeight="1">
      <c r="A59" s="314"/>
      <c r="B59" s="2"/>
      <c r="C59" s="103"/>
      <c r="D59" s="5"/>
      <c r="E59" s="76"/>
      <c r="F59" s="9"/>
      <c r="G59" s="103"/>
      <c r="H59" s="14"/>
      <c r="I59" s="85"/>
      <c r="J59" s="307"/>
      <c r="K59" s="308"/>
      <c r="L59" s="309"/>
      <c r="M59" s="326"/>
    </row>
    <row r="60" spans="1:14" ht="21" customHeight="1">
      <c r="A60" s="314"/>
      <c r="B60" s="2"/>
      <c r="C60" s="103"/>
      <c r="D60" s="5"/>
      <c r="E60" s="76"/>
      <c r="F60" s="9"/>
      <c r="G60" s="103"/>
      <c r="H60" s="14"/>
      <c r="I60" s="85"/>
      <c r="J60" s="307"/>
      <c r="K60" s="308"/>
      <c r="L60" s="309"/>
      <c r="M60" s="326"/>
    </row>
    <row r="61" spans="1:14" ht="21" customHeight="1">
      <c r="A61" s="314"/>
      <c r="B61" s="2"/>
      <c r="C61" s="103"/>
      <c r="D61" s="5"/>
      <c r="E61" s="76"/>
      <c r="F61" s="9"/>
      <c r="G61" s="103"/>
      <c r="H61" s="14"/>
      <c r="I61" s="85"/>
      <c r="J61" s="307"/>
      <c r="K61" s="308"/>
      <c r="L61" s="309"/>
      <c r="M61" s="326"/>
    </row>
    <row r="62" spans="1:14" ht="21" customHeight="1">
      <c r="A62" s="314"/>
      <c r="B62" s="2"/>
      <c r="C62" s="103"/>
      <c r="D62" s="5"/>
      <c r="E62" s="76"/>
      <c r="F62" s="9"/>
      <c r="G62" s="103"/>
      <c r="H62" s="14"/>
      <c r="I62" s="85"/>
      <c r="J62" s="307"/>
      <c r="K62" s="308"/>
      <c r="L62" s="309"/>
      <c r="M62" s="326"/>
    </row>
    <row r="63" spans="1:14" ht="18.75">
      <c r="A63" s="314"/>
      <c r="B63" s="2"/>
      <c r="C63" s="103"/>
      <c r="D63" s="5"/>
      <c r="E63" s="76"/>
      <c r="F63" s="9"/>
      <c r="G63" s="103"/>
      <c r="H63" s="14"/>
      <c r="I63" s="85"/>
      <c r="J63" s="307"/>
      <c r="K63" s="308"/>
      <c r="L63" s="309"/>
      <c r="M63" s="326"/>
    </row>
    <row r="64" spans="1:14" ht="18.75">
      <c r="A64" s="314"/>
      <c r="B64" s="2"/>
      <c r="C64" s="103"/>
      <c r="D64" s="4"/>
      <c r="E64" s="76"/>
      <c r="F64" s="9"/>
      <c r="G64" s="103"/>
      <c r="H64" s="15"/>
      <c r="I64" s="85"/>
      <c r="J64" s="307"/>
      <c r="K64" s="308"/>
      <c r="L64" s="309"/>
      <c r="M64" s="326"/>
    </row>
    <row r="65" spans="1:14" ht="19.5" thickBot="1">
      <c r="A65" s="314"/>
      <c r="B65" s="2"/>
      <c r="C65" s="103"/>
      <c r="D65" s="11"/>
      <c r="E65" s="77"/>
      <c r="F65" s="9"/>
      <c r="G65" s="103"/>
      <c r="H65" s="16"/>
      <c r="I65" s="86"/>
      <c r="J65" s="307"/>
      <c r="K65" s="308"/>
      <c r="L65" s="309"/>
      <c r="M65" s="326"/>
    </row>
    <row r="66" spans="1:14" ht="19.5" thickBot="1">
      <c r="A66" s="315"/>
      <c r="B66" s="292" t="s">
        <v>10</v>
      </c>
      <c r="C66" s="293"/>
      <c r="D66" s="1">
        <f>SUM(D58:D65)</f>
        <v>3</v>
      </c>
      <c r="E66" s="78"/>
      <c r="F66" s="292" t="s">
        <v>10</v>
      </c>
      <c r="G66" s="293"/>
      <c r="H66" s="1">
        <f>SUM(H58:H65)</f>
        <v>3</v>
      </c>
      <c r="I66" s="62"/>
      <c r="J66" s="310"/>
      <c r="K66" s="311"/>
      <c r="L66" s="312"/>
      <c r="M66" s="327"/>
    </row>
    <row r="67" spans="1:14" ht="10.5" customHeight="1" thickBot="1">
      <c r="A67" s="87"/>
      <c r="B67" s="88"/>
      <c r="C67" s="89"/>
      <c r="D67" s="20"/>
      <c r="E67" s="90"/>
      <c r="F67" s="88"/>
      <c r="G67" s="89"/>
      <c r="H67" s="20"/>
      <c r="I67" s="90"/>
      <c r="J67" s="91"/>
      <c r="K67" s="91"/>
      <c r="L67" s="91"/>
      <c r="M67" s="91"/>
      <c r="N67" s="92"/>
    </row>
    <row r="68" spans="1:14" ht="19.5" thickBot="1">
      <c r="A68" s="93"/>
      <c r="B68" s="26"/>
      <c r="C68" s="94" t="s">
        <v>60</v>
      </c>
      <c r="D68" s="21">
        <f>SUM(D13:D19,H13:H19,L13:L19,D23:D29,H23:H29,L23:L25)</f>
        <v>7.5</v>
      </c>
      <c r="E68" s="79"/>
      <c r="F68" s="63"/>
      <c r="G68" s="94" t="s">
        <v>39</v>
      </c>
      <c r="H68" s="212">
        <f>H70-H69</f>
        <v>0</v>
      </c>
      <c r="I68" s="79"/>
      <c r="J68" s="95" t="s">
        <v>40</v>
      </c>
      <c r="L68" s="63"/>
      <c r="M68" s="63"/>
      <c r="N68" s="96"/>
    </row>
    <row r="69" spans="1:14" ht="19.5" customHeight="1" thickBot="1">
      <c r="A69" s="63"/>
      <c r="B69" s="332" t="s">
        <v>61</v>
      </c>
      <c r="C69" s="333"/>
      <c r="D69" s="212">
        <f>IF(D68&gt;45, 45, D68)</f>
        <v>7.5</v>
      </c>
      <c r="E69" s="98"/>
      <c r="F69" s="63"/>
      <c r="G69" s="99" t="s">
        <v>20</v>
      </c>
      <c r="H69" s="100">
        <f>SUMIF(C23:C29,"BUS*",D23:D29)+SUMIF(G23:G29,"BUS*",H23:H29)+SUMIF(K23:K25,"BUS*",L23:L25)+SUMIF(C34:C41,"BUS*",D34:D41)+SUMIF(G34:G41,"BUS*",H34:H41)+SUMIF(K34:K36,"BUS*",L34:L36)+SUMIF(C46:C53,"BUS*",D46:D53)+SUMIF(G46:G53,"BUS*",H46:H53)+SUMIF(K46:K48,"BUS*",L46:L48)+SUMIF(C58:C65,"BUS*",D58:D65)+SUMIF(G58:G65,"BUS*",H58:H65)</f>
        <v>35.5</v>
      </c>
      <c r="I69" s="79"/>
      <c r="J69" s="63" t="s">
        <v>145</v>
      </c>
      <c r="K69" s="63"/>
      <c r="L69" s="63"/>
      <c r="M69" s="63"/>
      <c r="N69" s="101"/>
    </row>
    <row r="70" spans="1:14" ht="19.5" thickBot="1">
      <c r="A70" s="63"/>
      <c r="B70" s="98"/>
      <c r="C70" s="98"/>
      <c r="D70" s="102"/>
      <c r="E70" s="98"/>
      <c r="F70" s="98"/>
      <c r="G70" s="99" t="s">
        <v>16</v>
      </c>
      <c r="H70" s="100">
        <f>SUM(D42,H42,L37,D54,H54,H66,D66,D69,L49)</f>
        <v>35.5</v>
      </c>
      <c r="I70" s="79"/>
      <c r="J70" s="63" t="s">
        <v>138</v>
      </c>
      <c r="K70" s="26"/>
      <c r="L70" s="26"/>
      <c r="M70" s="26"/>
      <c r="N70" s="101"/>
    </row>
    <row r="71" spans="1:14" ht="15.75" hidden="1" thickBot="1">
      <c r="B71" s="24" t="s">
        <v>53</v>
      </c>
      <c r="C71" s="24" t="s">
        <v>42</v>
      </c>
    </row>
    <row r="72" spans="1:14" ht="19.5" hidden="1" thickBot="1">
      <c r="B72" s="35" t="s">
        <v>52</v>
      </c>
      <c r="C72" s="24" t="s">
        <v>43</v>
      </c>
      <c r="D72" s="21">
        <f>(H66+D66+H54+D54+L49+L37+H42+D42+D68-H69+D30+H30+L26)</f>
        <v>7.5</v>
      </c>
      <c r="F72" s="281" t="s">
        <v>141</v>
      </c>
    </row>
    <row r="73" spans="1:14" hidden="1">
      <c r="B73" s="35" t="s">
        <v>45</v>
      </c>
      <c r="C73" s="25" t="s">
        <v>44</v>
      </c>
      <c r="F73" s="24">
        <v>2019</v>
      </c>
    </row>
    <row r="74" spans="1:14" hidden="1">
      <c r="B74" s="36" t="s">
        <v>46</v>
      </c>
      <c r="C74" s="24" t="s">
        <v>54</v>
      </c>
      <c r="F74" s="24">
        <v>2020</v>
      </c>
    </row>
    <row r="75" spans="1:14" hidden="1">
      <c r="B75" s="37" t="s">
        <v>47</v>
      </c>
      <c r="C75" s="24" t="s">
        <v>55</v>
      </c>
      <c r="F75" s="24">
        <v>2021</v>
      </c>
    </row>
    <row r="76" spans="1:14" hidden="1">
      <c r="B76" s="24" t="s">
        <v>57</v>
      </c>
      <c r="C76" s="24" t="s">
        <v>50</v>
      </c>
      <c r="F76" s="24">
        <v>2022</v>
      </c>
    </row>
    <row r="77" spans="1:14" hidden="1">
      <c r="B77" s="24" t="s">
        <v>48</v>
      </c>
      <c r="F77" s="24">
        <v>2023</v>
      </c>
    </row>
    <row r="78" spans="1:14" hidden="1">
      <c r="B78" s="24" t="s">
        <v>14</v>
      </c>
      <c r="F78" s="24">
        <v>2024</v>
      </c>
    </row>
    <row r="79" spans="1:14" hidden="1">
      <c r="B79" s="24" t="s">
        <v>58</v>
      </c>
      <c r="F79" s="24">
        <v>2025</v>
      </c>
    </row>
    <row r="80" spans="1:14" hidden="1">
      <c r="B80" s="24" t="s">
        <v>59</v>
      </c>
      <c r="F80" s="24">
        <v>2026</v>
      </c>
    </row>
    <row r="81" spans="2:6" hidden="1">
      <c r="B81" s="24" t="s">
        <v>18</v>
      </c>
      <c r="F81" s="24">
        <v>2027</v>
      </c>
    </row>
    <row r="82" spans="2:6" hidden="1">
      <c r="B82" s="24" t="s">
        <v>49</v>
      </c>
      <c r="F82" s="24">
        <v>2028</v>
      </c>
    </row>
    <row r="83" spans="2:6" hidden="1">
      <c r="B83" s="24" t="s">
        <v>50</v>
      </c>
      <c r="F83" s="24">
        <v>2029</v>
      </c>
    </row>
    <row r="84" spans="2:6" hidden="1">
      <c r="F84" s="24">
        <v>2030</v>
      </c>
    </row>
    <row r="85" spans="2:6" hidden="1">
      <c r="F85" s="24">
        <v>2031</v>
      </c>
    </row>
    <row r="86" spans="2:6" hidden="1">
      <c r="F86" s="24">
        <v>2032</v>
      </c>
    </row>
    <row r="87" spans="2:6" hidden="1">
      <c r="F87" s="24">
        <v>2033</v>
      </c>
    </row>
    <row r="88" spans="2:6" hidden="1">
      <c r="F88" s="24">
        <v>2034</v>
      </c>
    </row>
    <row r="89" spans="2:6" hidden="1">
      <c r="F89" s="24">
        <v>2035</v>
      </c>
    </row>
    <row r="90" spans="2:6" hidden="1">
      <c r="F90" s="24">
        <v>2036</v>
      </c>
    </row>
    <row r="91" spans="2:6" hidden="1">
      <c r="F91" s="24">
        <v>2037</v>
      </c>
    </row>
    <row r="92" spans="2:6" hidden="1">
      <c r="F92" s="24">
        <v>2038</v>
      </c>
    </row>
    <row r="93" spans="2:6" hidden="1">
      <c r="F93" s="24">
        <v>2039</v>
      </c>
    </row>
    <row r="94" spans="2:6" hidden="1">
      <c r="F94" s="24">
        <v>2040</v>
      </c>
    </row>
  </sheetData>
  <sheetProtection algorithmName="SHA-512" hashValue="lzBtGKzc7t9eN3NVURqEL8bRDfvn42JGmj0seha+T/GjRsiA3OrqMCMuhQl5LH8ZxjPd3x1w7ri00kH2fUvkvQ==" saltValue="JWaEB9CfJI8uQdq8paXGkA==" spinCount="100000" sheet="1" selectLockedCells="1"/>
  <sortState xmlns:xlrd2="http://schemas.microsoft.com/office/spreadsheetml/2017/richdata2" ref="B72:B83">
    <sortCondition ref="B72"/>
  </sortState>
  <customSheetViews>
    <customSheetView guid="{1AF295D8-6156-44B0-BDD6-BF963E056357}" showPageBreaks="1" showGridLines="0" printArea="1" view="pageLayout">
      <selection activeCell="C13" sqref="C13"/>
      <pageMargins left="0.25" right="0.25" top="0.25" bottom="0.25" header="0" footer="0"/>
      <pageSetup scale="55" orientation="portrait" r:id="rId1"/>
    </customSheetView>
  </customSheetViews>
  <mergeCells count="36">
    <mergeCell ref="B69:C69"/>
    <mergeCell ref="A21:A30"/>
    <mergeCell ref="M21:M30"/>
    <mergeCell ref="A3:C3"/>
    <mergeCell ref="A4:C4"/>
    <mergeCell ref="A5:C5"/>
    <mergeCell ref="A6:C6"/>
    <mergeCell ref="J28:L30"/>
    <mergeCell ref="J27:L27"/>
    <mergeCell ref="A44:A54"/>
    <mergeCell ref="A32:A42"/>
    <mergeCell ref="M56:M66"/>
    <mergeCell ref="D3:M10"/>
    <mergeCell ref="B54:C54"/>
    <mergeCell ref="J38:L38"/>
    <mergeCell ref="M12:M19"/>
    <mergeCell ref="M32:M42"/>
    <mergeCell ref="M44:M54"/>
    <mergeCell ref="J50:L50"/>
    <mergeCell ref="A1:M1"/>
    <mergeCell ref="F54:G54"/>
    <mergeCell ref="J51:L54"/>
    <mergeCell ref="B66:C66"/>
    <mergeCell ref="F66:G66"/>
    <mergeCell ref="A12:A19"/>
    <mergeCell ref="J26:K26"/>
    <mergeCell ref="J37:K37"/>
    <mergeCell ref="J49:K49"/>
    <mergeCell ref="B30:C30"/>
    <mergeCell ref="F30:G30"/>
    <mergeCell ref="B42:C42"/>
    <mergeCell ref="F42:G42"/>
    <mergeCell ref="J57:L66"/>
    <mergeCell ref="A56:A66"/>
    <mergeCell ref="J56:L56"/>
    <mergeCell ref="J39:L42"/>
  </mergeCells>
  <conditionalFormatting sqref="C23 C34:C37">
    <cfRule type="containsText" dxfId="147" priority="77" operator="containsText" text="BUS Elective">
      <formula>NOT(ISERROR(SEARCH("BUS Elective",C23)))</formula>
    </cfRule>
    <cfRule type="containsText" dxfId="146" priority="78" operator="containsText" text="BUS Floating Core">
      <formula>NOT(ISERROR(SEARCH("BUS Floating Core",C23)))</formula>
    </cfRule>
    <cfRule type="containsText" dxfId="145" priority="79" operator="containsText" text="BUS Capstone">
      <formula>NOT(ISERROR(SEARCH("BUS Capstone",C23)))</formula>
    </cfRule>
    <cfRule type="containsText" dxfId="144" priority="80" operator="containsText" text="BUS Core">
      <formula>NOT(ISERROR(SEARCH("BUS Core",C23)))</formula>
    </cfRule>
  </conditionalFormatting>
  <conditionalFormatting sqref="C24:C29">
    <cfRule type="containsText" dxfId="143" priority="73" operator="containsText" text="BUS Elective">
      <formula>NOT(ISERROR(SEARCH("BUS Elective",C24)))</formula>
    </cfRule>
    <cfRule type="containsText" dxfId="142" priority="74" operator="containsText" text="BUS Floating Core">
      <formula>NOT(ISERROR(SEARCH("BUS Floating Core",C24)))</formula>
    </cfRule>
    <cfRule type="containsText" dxfId="141" priority="75" operator="containsText" text="BUS Capstone">
      <formula>NOT(ISERROR(SEARCH("BUS Capstone",C24)))</formula>
    </cfRule>
    <cfRule type="containsText" dxfId="140" priority="76" operator="containsText" text="BUS Core">
      <formula>NOT(ISERROR(SEARCH("BUS Core",C24)))</formula>
    </cfRule>
  </conditionalFormatting>
  <conditionalFormatting sqref="G23:G29">
    <cfRule type="containsText" dxfId="139" priority="69" operator="containsText" text="BUS Elective">
      <formula>NOT(ISERROR(SEARCH("BUS Elective",G23)))</formula>
    </cfRule>
    <cfRule type="containsText" dxfId="138" priority="70" operator="containsText" text="BUS Floating Core">
      <formula>NOT(ISERROR(SEARCH("BUS Floating Core",G23)))</formula>
    </cfRule>
    <cfRule type="containsText" dxfId="137" priority="71" operator="containsText" text="BUS Capstone">
      <formula>NOT(ISERROR(SEARCH("BUS Capstone",G23)))</formula>
    </cfRule>
    <cfRule type="containsText" dxfId="136" priority="72" operator="containsText" text="BUS Core">
      <formula>NOT(ISERROR(SEARCH("BUS Core",G23)))</formula>
    </cfRule>
  </conditionalFormatting>
  <conditionalFormatting sqref="K23:K25">
    <cfRule type="containsText" dxfId="135" priority="65" operator="containsText" text="BUS Elective">
      <formula>NOT(ISERROR(SEARCH("BUS Elective",K23)))</formula>
    </cfRule>
    <cfRule type="containsText" dxfId="134" priority="66" operator="containsText" text="BUS Floating Core">
      <formula>NOT(ISERROR(SEARCH("BUS Floating Core",K23)))</formula>
    </cfRule>
    <cfRule type="containsText" dxfId="133" priority="67" operator="containsText" text="BUS Capstone">
      <formula>NOT(ISERROR(SEARCH("BUS Capstone",K23)))</formula>
    </cfRule>
    <cfRule type="containsText" dxfId="132" priority="68" operator="containsText" text="BUS Core">
      <formula>NOT(ISERROR(SEARCH("BUS Core",K23)))</formula>
    </cfRule>
  </conditionalFormatting>
  <conditionalFormatting sqref="C39:C41">
    <cfRule type="containsText" dxfId="131" priority="61" operator="containsText" text="BUS Elective">
      <formula>NOT(ISERROR(SEARCH("BUS Elective",C39)))</formula>
    </cfRule>
    <cfRule type="containsText" dxfId="130" priority="62" operator="containsText" text="BUS Floating Core">
      <formula>NOT(ISERROR(SEARCH("BUS Floating Core",C39)))</formula>
    </cfRule>
    <cfRule type="containsText" dxfId="129" priority="63" operator="containsText" text="BUS Capstone">
      <formula>NOT(ISERROR(SEARCH("BUS Capstone",C39)))</formula>
    </cfRule>
    <cfRule type="containsText" dxfId="128" priority="64" operator="containsText" text="BUS Core">
      <formula>NOT(ISERROR(SEARCH("BUS Core",C39)))</formula>
    </cfRule>
  </conditionalFormatting>
  <conditionalFormatting sqref="G38:G41 G34:G35">
    <cfRule type="containsText" dxfId="127" priority="57" operator="containsText" text="BUS Elective">
      <formula>NOT(ISERROR(SEARCH("BUS Elective",G34)))</formula>
    </cfRule>
    <cfRule type="containsText" dxfId="126" priority="58" operator="containsText" text="BUS Floating Core">
      <formula>NOT(ISERROR(SEARCH("BUS Floating Core",G34)))</formula>
    </cfRule>
    <cfRule type="containsText" dxfId="125" priority="59" operator="containsText" text="BUS Capstone">
      <formula>NOT(ISERROR(SEARCH("BUS Capstone",G34)))</formula>
    </cfRule>
    <cfRule type="containsText" dxfId="124" priority="60" operator="containsText" text="BUS Core">
      <formula>NOT(ISERROR(SEARCH("BUS Core",G34)))</formula>
    </cfRule>
  </conditionalFormatting>
  <conditionalFormatting sqref="K34:K36">
    <cfRule type="containsText" dxfId="123" priority="53" operator="containsText" text="BUS Elective">
      <formula>NOT(ISERROR(SEARCH("BUS Elective",K34)))</formula>
    </cfRule>
    <cfRule type="containsText" dxfId="122" priority="54" operator="containsText" text="BUS Floating Core">
      <formula>NOT(ISERROR(SEARCH("BUS Floating Core",K34)))</formula>
    </cfRule>
    <cfRule type="containsText" dxfId="121" priority="55" operator="containsText" text="BUS Capstone">
      <formula>NOT(ISERROR(SEARCH("BUS Capstone",K34)))</formula>
    </cfRule>
    <cfRule type="containsText" dxfId="120" priority="56" operator="containsText" text="BUS Core">
      <formula>NOT(ISERROR(SEARCH("BUS Core",K34)))</formula>
    </cfRule>
  </conditionalFormatting>
  <conditionalFormatting sqref="C46:C53">
    <cfRule type="containsText" dxfId="119" priority="49" operator="containsText" text="BUS Elective">
      <formula>NOT(ISERROR(SEARCH("BUS Elective",C46)))</formula>
    </cfRule>
    <cfRule type="containsText" dxfId="118" priority="50" operator="containsText" text="BUS Floating Core">
      <formula>NOT(ISERROR(SEARCH("BUS Floating Core",C46)))</formula>
    </cfRule>
    <cfRule type="containsText" dxfId="117" priority="51" operator="containsText" text="BUS Capstone">
      <formula>NOT(ISERROR(SEARCH("BUS Capstone",C46)))</formula>
    </cfRule>
    <cfRule type="containsText" dxfId="116" priority="52" operator="containsText" text="BUS Core">
      <formula>NOT(ISERROR(SEARCH("BUS Core",C46)))</formula>
    </cfRule>
  </conditionalFormatting>
  <conditionalFormatting sqref="G46:G53">
    <cfRule type="containsText" dxfId="115" priority="45" operator="containsText" text="BUS Elective">
      <formula>NOT(ISERROR(SEARCH("BUS Elective",G46)))</formula>
    </cfRule>
    <cfRule type="containsText" dxfId="114" priority="46" operator="containsText" text="BUS Floating Core">
      <formula>NOT(ISERROR(SEARCH("BUS Floating Core",G46)))</formula>
    </cfRule>
    <cfRule type="containsText" dxfId="113" priority="47" operator="containsText" text="BUS Capstone">
      <formula>NOT(ISERROR(SEARCH("BUS Capstone",G46)))</formula>
    </cfRule>
    <cfRule type="containsText" dxfId="112" priority="48" operator="containsText" text="BUS Core">
      <formula>NOT(ISERROR(SEARCH("BUS Core",G46)))</formula>
    </cfRule>
  </conditionalFormatting>
  <conditionalFormatting sqref="K46:K48">
    <cfRule type="containsText" dxfId="111" priority="41" operator="containsText" text="BUS Elective">
      <formula>NOT(ISERROR(SEARCH("BUS Elective",K46)))</formula>
    </cfRule>
    <cfRule type="containsText" dxfId="110" priority="42" operator="containsText" text="BUS Floating Core">
      <formula>NOT(ISERROR(SEARCH("BUS Floating Core",K46)))</formula>
    </cfRule>
    <cfRule type="containsText" dxfId="109" priority="43" operator="containsText" text="BUS Capstone">
      <formula>NOT(ISERROR(SEARCH("BUS Capstone",K46)))</formula>
    </cfRule>
    <cfRule type="containsText" dxfId="108" priority="44" operator="containsText" text="BUS Core">
      <formula>NOT(ISERROR(SEARCH("BUS Core",K46)))</formula>
    </cfRule>
  </conditionalFormatting>
  <conditionalFormatting sqref="C58:C65">
    <cfRule type="containsText" dxfId="107" priority="37" operator="containsText" text="BUS Elective">
      <formula>NOT(ISERROR(SEARCH("BUS Elective",C58)))</formula>
    </cfRule>
    <cfRule type="containsText" dxfId="106" priority="38" operator="containsText" text="BUS Floating Core">
      <formula>NOT(ISERROR(SEARCH("BUS Floating Core",C58)))</formula>
    </cfRule>
    <cfRule type="containsText" dxfId="105" priority="39" operator="containsText" text="BUS Capstone">
      <formula>NOT(ISERROR(SEARCH("BUS Capstone",C58)))</formula>
    </cfRule>
    <cfRule type="containsText" dxfId="104" priority="40" operator="containsText" text="BUS Core">
      <formula>NOT(ISERROR(SEARCH("BUS Core",C58)))</formula>
    </cfRule>
  </conditionalFormatting>
  <conditionalFormatting sqref="G58:G65">
    <cfRule type="containsText" dxfId="103" priority="33" operator="containsText" text="BUS Elective">
      <formula>NOT(ISERROR(SEARCH("BUS Elective",G58)))</formula>
    </cfRule>
    <cfRule type="containsText" dxfId="102" priority="34" operator="containsText" text="BUS Floating Core">
      <formula>NOT(ISERROR(SEARCH("BUS Floating Core",G58)))</formula>
    </cfRule>
    <cfRule type="containsText" dxfId="101" priority="35" operator="containsText" text="BUS Capstone">
      <formula>NOT(ISERROR(SEARCH("BUS Capstone",G58)))</formula>
    </cfRule>
    <cfRule type="containsText" dxfId="100" priority="36" operator="containsText" text="BUS Core">
      <formula>NOT(ISERROR(SEARCH("BUS Core",G58)))</formula>
    </cfRule>
  </conditionalFormatting>
  <conditionalFormatting sqref="G36">
    <cfRule type="containsText" dxfId="99" priority="29" operator="containsText" text="BUS Elective">
      <formula>NOT(ISERROR(SEARCH("BUS Elective",G36)))</formula>
    </cfRule>
    <cfRule type="containsText" dxfId="98" priority="30" operator="containsText" text="BUS Floating Core">
      <formula>NOT(ISERROR(SEARCH("BUS Floating Core",G36)))</formula>
    </cfRule>
    <cfRule type="containsText" dxfId="97" priority="31" operator="containsText" text="BUS Capstone">
      <formula>NOT(ISERROR(SEARCH("BUS Capstone",G36)))</formula>
    </cfRule>
    <cfRule type="containsText" dxfId="96" priority="32" operator="containsText" text="BUS Core">
      <formula>NOT(ISERROR(SEARCH("BUS Core",G36)))</formula>
    </cfRule>
  </conditionalFormatting>
  <conditionalFormatting sqref="G37">
    <cfRule type="containsText" dxfId="95" priority="25" operator="containsText" text="BUS Elective">
      <formula>NOT(ISERROR(SEARCH("BUS Elective",G37)))</formula>
    </cfRule>
    <cfRule type="containsText" dxfId="94" priority="26" operator="containsText" text="BUS Floating Core">
      <formula>NOT(ISERROR(SEARCH("BUS Floating Core",G37)))</formula>
    </cfRule>
    <cfRule type="containsText" dxfId="93" priority="27" operator="containsText" text="BUS Capstone">
      <formula>NOT(ISERROR(SEARCH("BUS Capstone",G37)))</formula>
    </cfRule>
    <cfRule type="containsText" dxfId="92" priority="28" operator="containsText" text="BUS Core">
      <formula>NOT(ISERROR(SEARCH("BUS Core",G37)))</formula>
    </cfRule>
  </conditionalFormatting>
  <conditionalFormatting sqref="G35">
    <cfRule type="containsText" dxfId="91" priority="21" operator="containsText" text="BUS Elective">
      <formula>NOT(ISERROR(SEARCH("BUS Elective",G35)))</formula>
    </cfRule>
    <cfRule type="containsText" dxfId="90" priority="22" operator="containsText" text="BUS Floating Core">
      <formula>NOT(ISERROR(SEARCH("BUS Floating Core",G35)))</formula>
    </cfRule>
    <cfRule type="containsText" dxfId="89" priority="23" operator="containsText" text="BUS Capstone">
      <formula>NOT(ISERROR(SEARCH("BUS Capstone",G35)))</formula>
    </cfRule>
    <cfRule type="containsText" dxfId="88" priority="24" operator="containsText" text="BUS Core">
      <formula>NOT(ISERROR(SEARCH("BUS Core",G35)))</formula>
    </cfRule>
  </conditionalFormatting>
  <conditionalFormatting sqref="G36">
    <cfRule type="containsText" dxfId="87" priority="17" operator="containsText" text="BUS Elective">
      <formula>NOT(ISERROR(SEARCH("BUS Elective",G36)))</formula>
    </cfRule>
    <cfRule type="containsText" dxfId="86" priority="18" operator="containsText" text="BUS Floating Core">
      <formula>NOT(ISERROR(SEARCH("BUS Floating Core",G36)))</formula>
    </cfRule>
    <cfRule type="containsText" dxfId="85" priority="19" operator="containsText" text="BUS Capstone">
      <formula>NOT(ISERROR(SEARCH("BUS Capstone",G36)))</formula>
    </cfRule>
    <cfRule type="containsText" dxfId="84" priority="20" operator="containsText" text="BUS Core">
      <formula>NOT(ISERROR(SEARCH("BUS Core",G36)))</formula>
    </cfRule>
  </conditionalFormatting>
  <conditionalFormatting sqref="C37">
    <cfRule type="containsText" dxfId="83" priority="9" operator="containsText" text="BUS Elective">
      <formula>NOT(ISERROR(SEARCH("BUS Elective",C37)))</formula>
    </cfRule>
    <cfRule type="containsText" dxfId="82" priority="10" operator="containsText" text="BUS Floating Core">
      <formula>NOT(ISERROR(SEARCH("BUS Floating Core",C37)))</formula>
    </cfRule>
    <cfRule type="containsText" dxfId="81" priority="11" operator="containsText" text="BUS Capstone">
      <formula>NOT(ISERROR(SEARCH("BUS Capstone",C37)))</formula>
    </cfRule>
    <cfRule type="containsText" dxfId="80" priority="12" operator="containsText" text="BUS Core">
      <formula>NOT(ISERROR(SEARCH("BUS Core",C37)))</formula>
    </cfRule>
  </conditionalFormatting>
  <conditionalFormatting sqref="C38">
    <cfRule type="containsText" dxfId="79" priority="5" operator="containsText" text="BUS Elective">
      <formula>NOT(ISERROR(SEARCH("BUS Elective",C38)))</formula>
    </cfRule>
    <cfRule type="containsText" dxfId="78" priority="6" operator="containsText" text="BUS Floating Core">
      <formula>NOT(ISERROR(SEARCH("BUS Floating Core",C38)))</formula>
    </cfRule>
    <cfRule type="containsText" dxfId="77" priority="7" operator="containsText" text="BUS Capstone">
      <formula>NOT(ISERROR(SEARCH("BUS Capstone",C38)))</formula>
    </cfRule>
    <cfRule type="containsText" dxfId="76" priority="8" operator="containsText" text="BUS Core">
      <formula>NOT(ISERROR(SEARCH("BUS Core",C38)))</formula>
    </cfRule>
  </conditionalFormatting>
  <conditionalFormatting sqref="C38">
    <cfRule type="containsText" dxfId="75" priority="1" operator="containsText" text="BUS Elective">
      <formula>NOT(ISERROR(SEARCH("BUS Elective",C38)))</formula>
    </cfRule>
    <cfRule type="containsText" dxfId="74" priority="2" operator="containsText" text="BUS Floating Core">
      <formula>NOT(ISERROR(SEARCH("BUS Floating Core",C38)))</formula>
    </cfRule>
    <cfRule type="containsText" dxfId="73" priority="3" operator="containsText" text="BUS Capstone">
      <formula>NOT(ISERROR(SEARCH("BUS Capstone",C38)))</formula>
    </cfRule>
    <cfRule type="containsText" dxfId="72" priority="4" operator="containsText" text="BUS Core">
      <formula>NOT(ISERROR(SEARCH("BUS Core",C38)))</formula>
    </cfRule>
  </conditionalFormatting>
  <dataValidations xWindow="1637" yWindow="294" count="4">
    <dataValidation type="list" errorStyle="information" allowBlank="1" showInputMessage="1" showErrorMessage="1" errorTitle="Attention" error="These cells are designed for your customization.  Use the drop down list to select how the course meets your requirements." promptTitle="Select Credit Type:" prompt="These cells are designed for your customization.  Use the drop down list to select the type of credit you received for this course " sqref="G13:G19 K13:K19 C14:C19" xr:uid="{00000000-0002-0000-0000-000000000000}">
      <formula1>Type</formula1>
    </dataValidation>
    <dataValidation type="list" errorStyle="information" allowBlank="1" showInputMessage="1" showErrorMessage="1" errorTitle="Special Note" error="These cells are designed for your customization.  If possible use the drop down list to select how the course meets your requirements, otherwise you may type your own." promptTitle="Select Requirement Type:" prompt="These cells are designed for your customization.  Use the drop down list to select how the course meets your requirements, or create your own category. " sqref="G46:G53 G58:G65 C58:C65 K23:K25 G34:G41 K34:K36 C46:C53 K46:K48 G23:G29 C23:C29 C34:C41" xr:uid="{00000000-0002-0000-0000-000001000000}">
      <formula1>Requirement</formula1>
    </dataValidation>
    <dataValidation type="list" errorStyle="information" allowBlank="1" showInputMessage="1" showErrorMessage="1" errorTitle="Attention" error="Please use the drop down list to select how the course meets your requirements.  If no option is appropraite please leave this cell blank." promptTitle="Select Credit Type:" prompt="These cells are designed for your customization.  Use the drop down list to select the type of credit you received for this course." sqref="C13" xr:uid="{00000000-0002-0000-0000-000002000000}">
      <formula1>Type</formula1>
    </dataValidation>
    <dataValidation type="list" allowBlank="1" showInputMessage="1" showErrorMessage="1" sqref="C21 G21 K21 K32 G32 C32 K44 G44 C44 G56 C56" xr:uid="{00000000-0002-0000-0000-000003000000}">
      <formula1>$F$72:$F$94</formula1>
    </dataValidation>
  </dataValidations>
  <pageMargins left="0.25" right="0.25" top="0.25" bottom="0.25" header="0" footer="0"/>
  <pageSetup scale="5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5"/>
  <sheetViews>
    <sheetView showGridLines="0" showWhiteSpace="0" view="pageLayout" zoomScaleNormal="100" workbookViewId="0">
      <selection activeCell="B12" sqref="B12"/>
    </sheetView>
  </sheetViews>
  <sheetFormatPr defaultColWidth="0" defaultRowHeight="0" customHeight="1" zeroHeight="1"/>
  <cols>
    <col min="1" max="1" width="3.5703125" style="215" customWidth="1"/>
    <col min="2" max="2" width="4.5703125" style="215" customWidth="1"/>
    <col min="3" max="3" width="27.28515625" style="215" customWidth="1"/>
    <col min="4" max="4" width="42.5703125" style="215" customWidth="1"/>
    <col min="5" max="6" width="10" style="215" customWidth="1"/>
    <col min="7" max="7" width="2.140625" style="38" customWidth="1"/>
    <col min="8" max="8" width="3.5703125" style="38" customWidth="1"/>
    <col min="9" max="9" width="4.5703125" style="38" customWidth="1"/>
    <col min="10" max="10" width="15.85546875" style="38" customWidth="1"/>
    <col min="11" max="11" width="23.5703125" style="38" customWidth="1"/>
    <col min="12" max="14" width="10" style="38" customWidth="1"/>
    <col min="15" max="15" width="3.7109375" style="38" hidden="1" customWidth="1"/>
    <col min="16" max="16" width="0.5703125" style="38" customWidth="1"/>
    <col min="17" max="16384" width="9.140625" style="38" hidden="1"/>
  </cols>
  <sheetData>
    <row r="1" spans="1:14" ht="19.5">
      <c r="A1" s="382" t="s">
        <v>146</v>
      </c>
      <c r="B1" s="382"/>
      <c r="C1" s="382"/>
      <c r="D1" s="382"/>
      <c r="E1" s="382"/>
      <c r="F1" s="382"/>
      <c r="G1" s="382"/>
      <c r="H1" s="382"/>
      <c r="I1" s="382"/>
      <c r="J1" s="382"/>
      <c r="K1" s="382"/>
      <c r="L1" s="382"/>
      <c r="M1" s="382"/>
      <c r="N1" s="382"/>
    </row>
    <row r="2" spans="1:14" ht="6.75" customHeight="1">
      <c r="A2" s="142"/>
      <c r="B2" s="142"/>
      <c r="C2" s="142"/>
      <c r="D2" s="142"/>
      <c r="E2" s="142"/>
      <c r="F2" s="142"/>
      <c r="G2" s="142"/>
      <c r="H2" s="142"/>
      <c r="I2" s="142"/>
      <c r="J2" s="142"/>
      <c r="K2" s="142"/>
      <c r="L2" s="142"/>
      <c r="M2" s="142"/>
      <c r="N2" s="142"/>
    </row>
    <row r="3" spans="1:14" ht="15" customHeight="1">
      <c r="A3" s="383" t="s">
        <v>35</v>
      </c>
      <c r="B3" s="384"/>
      <c r="C3" s="384"/>
      <c r="D3" s="385"/>
      <c r="E3" s="386" t="s">
        <v>136</v>
      </c>
      <c r="F3" s="387"/>
      <c r="G3" s="387"/>
      <c r="H3" s="387"/>
      <c r="I3" s="387"/>
      <c r="J3" s="387"/>
      <c r="K3" s="387"/>
      <c r="L3" s="387"/>
      <c r="M3" s="387"/>
      <c r="N3" s="388"/>
    </row>
    <row r="4" spans="1:14" ht="15">
      <c r="A4" s="395" t="s">
        <v>32</v>
      </c>
      <c r="B4" s="396"/>
      <c r="C4" s="396"/>
      <c r="D4" s="147" t="s">
        <v>34</v>
      </c>
      <c r="E4" s="389"/>
      <c r="F4" s="390"/>
      <c r="G4" s="390"/>
      <c r="H4" s="390"/>
      <c r="I4" s="390"/>
      <c r="J4" s="390"/>
      <c r="K4" s="390"/>
      <c r="L4" s="390"/>
      <c r="M4" s="390"/>
      <c r="N4" s="391"/>
    </row>
    <row r="5" spans="1:14" ht="15">
      <c r="A5" s="397" t="s">
        <v>33</v>
      </c>
      <c r="B5" s="396"/>
      <c r="C5" s="396"/>
      <c r="D5" s="218"/>
      <c r="E5" s="389"/>
      <c r="F5" s="390"/>
      <c r="G5" s="390"/>
      <c r="H5" s="390"/>
      <c r="I5" s="390"/>
      <c r="J5" s="390"/>
      <c r="K5" s="390"/>
      <c r="L5" s="390"/>
      <c r="M5" s="390"/>
      <c r="N5" s="391"/>
    </row>
    <row r="6" spans="1:14" ht="15">
      <c r="A6" s="118"/>
      <c r="B6" s="143"/>
      <c r="C6" s="143"/>
      <c r="D6" s="120"/>
      <c r="E6" s="389"/>
      <c r="F6" s="390"/>
      <c r="G6" s="390"/>
      <c r="H6" s="390"/>
      <c r="I6" s="390"/>
      <c r="J6" s="390"/>
      <c r="K6" s="390"/>
      <c r="L6" s="390"/>
      <c r="M6" s="390"/>
      <c r="N6" s="391"/>
    </row>
    <row r="7" spans="1:14" ht="32.25" customHeight="1">
      <c r="A7" s="121"/>
      <c r="B7" s="122"/>
      <c r="C7" s="122"/>
      <c r="D7" s="123"/>
      <c r="E7" s="392"/>
      <c r="F7" s="393"/>
      <c r="G7" s="393"/>
      <c r="H7" s="393"/>
      <c r="I7" s="393"/>
      <c r="J7" s="393"/>
      <c r="K7" s="393"/>
      <c r="L7" s="393"/>
      <c r="M7" s="393"/>
      <c r="N7" s="394"/>
    </row>
    <row r="8" spans="1:14" ht="6.75" customHeight="1" thickBot="1">
      <c r="A8" s="38"/>
      <c r="B8" s="38"/>
      <c r="C8" s="124"/>
      <c r="D8" s="38"/>
      <c r="E8" s="38"/>
      <c r="F8" s="38"/>
    </row>
    <row r="9" spans="1:14" ht="15.75" thickBot="1">
      <c r="A9" s="256"/>
      <c r="B9" s="375" t="s">
        <v>135</v>
      </c>
      <c r="C9" s="376"/>
      <c r="D9" s="376"/>
      <c r="E9" s="376"/>
      <c r="F9" s="377"/>
      <c r="G9" s="125"/>
      <c r="H9" s="126"/>
      <c r="I9" s="132" t="s">
        <v>147</v>
      </c>
      <c r="J9" s="127"/>
      <c r="K9" s="127"/>
      <c r="L9" s="127"/>
      <c r="M9" s="127"/>
      <c r="N9" s="128"/>
    </row>
    <row r="10" spans="1:14" ht="15.75" customHeight="1" thickBot="1">
      <c r="A10" s="257"/>
      <c r="B10" s="255"/>
      <c r="C10" s="259" t="s">
        <v>0</v>
      </c>
      <c r="D10" s="259" t="s">
        <v>64</v>
      </c>
      <c r="E10" s="259" t="s">
        <v>4</v>
      </c>
      <c r="F10" s="260" t="s">
        <v>65</v>
      </c>
      <c r="G10" s="129"/>
      <c r="H10" s="379" t="s">
        <v>66</v>
      </c>
      <c r="I10" s="185"/>
      <c r="J10" s="186" t="s">
        <v>0</v>
      </c>
      <c r="K10" s="188" t="s">
        <v>64</v>
      </c>
      <c r="L10" s="188"/>
      <c r="M10" s="186" t="s">
        <v>4</v>
      </c>
      <c r="N10" s="187" t="s">
        <v>65</v>
      </c>
    </row>
    <row r="11" spans="1:14" ht="15.75" customHeight="1" thickBot="1">
      <c r="A11" s="289"/>
      <c r="B11" s="255" t="s">
        <v>134</v>
      </c>
      <c r="C11" s="253"/>
      <c r="D11" s="254" t="s">
        <v>133</v>
      </c>
      <c r="E11" s="253"/>
      <c r="F11" s="252"/>
      <c r="G11" s="125"/>
      <c r="H11" s="380"/>
      <c r="I11" s="116"/>
      <c r="J11" s="106"/>
      <c r="K11" s="401"/>
      <c r="L11" s="401"/>
      <c r="M11" s="107"/>
      <c r="N11" s="108"/>
    </row>
    <row r="12" spans="1:14" ht="16.5" customHeight="1" thickBot="1">
      <c r="A12" s="398" t="s">
        <v>132</v>
      </c>
      <c r="B12" s="435"/>
      <c r="C12" s="151" t="s">
        <v>151</v>
      </c>
      <c r="D12" s="151" t="s">
        <v>153</v>
      </c>
      <c r="E12" s="152">
        <v>3</v>
      </c>
      <c r="F12" s="237" t="s">
        <v>69</v>
      </c>
      <c r="G12" s="125"/>
      <c r="H12" s="380"/>
      <c r="I12" s="109"/>
      <c r="J12" s="110"/>
      <c r="K12" s="378"/>
      <c r="L12" s="378"/>
      <c r="M12" s="111"/>
      <c r="N12" s="112"/>
    </row>
    <row r="13" spans="1:14" ht="15.75" thickBot="1">
      <c r="A13" s="399"/>
      <c r="B13" s="258"/>
      <c r="C13" s="151" t="s">
        <v>131</v>
      </c>
      <c r="D13" s="251" t="s">
        <v>89</v>
      </c>
      <c r="E13" s="152">
        <v>4</v>
      </c>
      <c r="F13" s="237" t="s">
        <v>115</v>
      </c>
      <c r="G13" s="125"/>
      <c r="H13" s="380"/>
      <c r="I13" s="109"/>
      <c r="J13" s="110"/>
      <c r="K13" s="378"/>
      <c r="L13" s="378"/>
      <c r="M13" s="111"/>
      <c r="N13" s="112"/>
    </row>
    <row r="14" spans="1:14" ht="15.75" thickBot="1">
      <c r="A14" s="399"/>
      <c r="B14" s="238"/>
      <c r="C14" s="151" t="s">
        <v>130</v>
      </c>
      <c r="D14" s="151" t="s">
        <v>129</v>
      </c>
      <c r="E14" s="152">
        <v>4</v>
      </c>
      <c r="F14" s="237" t="s">
        <v>115</v>
      </c>
      <c r="G14" s="125"/>
      <c r="H14" s="380"/>
      <c r="I14" s="109"/>
      <c r="J14" s="217"/>
      <c r="K14" s="378"/>
      <c r="L14" s="378"/>
      <c r="M14" s="111"/>
      <c r="N14" s="112"/>
    </row>
    <row r="15" spans="1:14" ht="15.75" customHeight="1" thickBot="1">
      <c r="A15" s="399"/>
      <c r="B15" s="238"/>
      <c r="C15" s="151" t="s">
        <v>128</v>
      </c>
      <c r="D15" s="151" t="s">
        <v>127</v>
      </c>
      <c r="E15" s="152">
        <v>4</v>
      </c>
      <c r="F15" s="237" t="s">
        <v>115</v>
      </c>
      <c r="G15" s="125"/>
      <c r="H15" s="380"/>
      <c r="I15" s="109"/>
      <c r="J15" s="110"/>
      <c r="K15" s="378"/>
      <c r="L15" s="378"/>
      <c r="M15" s="111"/>
      <c r="N15" s="112"/>
    </row>
    <row r="16" spans="1:14" ht="16.5" customHeight="1" thickBot="1">
      <c r="A16" s="399"/>
      <c r="B16" s="238"/>
      <c r="C16" s="151" t="s">
        <v>51</v>
      </c>
      <c r="D16" s="151" t="s">
        <v>74</v>
      </c>
      <c r="E16" s="152">
        <v>1.5</v>
      </c>
      <c r="F16" s="237" t="s">
        <v>73</v>
      </c>
      <c r="G16" s="125"/>
      <c r="H16" s="380"/>
      <c r="I16" s="109"/>
      <c r="J16" s="110"/>
      <c r="K16" s="378"/>
      <c r="L16" s="378"/>
      <c r="M16" s="111"/>
      <c r="N16" s="112"/>
    </row>
    <row r="17" spans="1:14" ht="16.5" customHeight="1" thickBot="1">
      <c r="A17" s="400"/>
      <c r="B17" s="238"/>
      <c r="C17" s="151" t="s">
        <v>1</v>
      </c>
      <c r="D17" s="151" t="s">
        <v>68</v>
      </c>
      <c r="E17" s="152">
        <v>3</v>
      </c>
      <c r="F17" s="237" t="s">
        <v>73</v>
      </c>
      <c r="G17" s="125"/>
      <c r="H17" s="380"/>
      <c r="I17" s="109"/>
      <c r="J17" s="110"/>
      <c r="K17" s="378"/>
      <c r="L17" s="378"/>
      <c r="M17" s="111"/>
      <c r="N17" s="112"/>
    </row>
    <row r="18" spans="1:14" ht="15.75" thickBot="1">
      <c r="A18" s="291"/>
      <c r="B18" s="181" t="s">
        <v>67</v>
      </c>
      <c r="C18" s="182"/>
      <c r="D18" s="245" t="s">
        <v>121</v>
      </c>
      <c r="E18" s="183"/>
      <c r="F18" s="184"/>
      <c r="G18" s="125"/>
      <c r="H18" s="381"/>
      <c r="I18" s="109"/>
      <c r="J18" s="113"/>
      <c r="K18" s="402"/>
      <c r="L18" s="402"/>
      <c r="M18" s="114"/>
      <c r="N18" s="115"/>
    </row>
    <row r="19" spans="1:14" ht="15.75" thickBot="1">
      <c r="A19" s="398" t="s">
        <v>63</v>
      </c>
      <c r="B19" s="238"/>
      <c r="C19" s="151" t="s">
        <v>21</v>
      </c>
      <c r="D19" s="151" t="s">
        <v>70</v>
      </c>
      <c r="E19" s="152">
        <v>3</v>
      </c>
      <c r="F19" s="237" t="s">
        <v>69</v>
      </c>
      <c r="G19" s="125"/>
      <c r="H19" s="131"/>
      <c r="I19" s="125"/>
      <c r="J19" s="125"/>
      <c r="K19" s="125"/>
      <c r="L19" s="119"/>
      <c r="M19" s="119"/>
      <c r="N19" s="119"/>
    </row>
    <row r="20" spans="1:14" ht="15.75" thickBot="1">
      <c r="A20" s="399"/>
      <c r="B20" s="238"/>
      <c r="C20" s="151" t="s">
        <v>22</v>
      </c>
      <c r="D20" s="151" t="s">
        <v>71</v>
      </c>
      <c r="E20" s="152">
        <v>4</v>
      </c>
      <c r="F20" s="237" t="s">
        <v>69</v>
      </c>
      <c r="G20" s="125"/>
      <c r="H20" s="125"/>
      <c r="I20" s="132" t="s">
        <v>80</v>
      </c>
      <c r="J20" s="133"/>
      <c r="K20" s="133"/>
      <c r="L20" s="127" t="s">
        <v>81</v>
      </c>
      <c r="M20" s="127" t="s">
        <v>82</v>
      </c>
      <c r="N20" s="137" t="s">
        <v>83</v>
      </c>
    </row>
    <row r="21" spans="1:14" ht="15.75" customHeight="1" thickBot="1">
      <c r="A21" s="399"/>
      <c r="B21" s="238"/>
      <c r="C21" s="151" t="s">
        <v>3</v>
      </c>
      <c r="D21" s="151" t="s">
        <v>72</v>
      </c>
      <c r="E21" s="152">
        <v>3</v>
      </c>
      <c r="F21" s="237" t="s">
        <v>73</v>
      </c>
      <c r="G21" s="125"/>
      <c r="H21" s="379" t="s">
        <v>85</v>
      </c>
      <c r="I21" s="193" t="str">
        <f>IF(N21&lt;=0, "X", "")</f>
        <v/>
      </c>
      <c r="J21" s="189" t="s">
        <v>137</v>
      </c>
      <c r="K21" s="190"/>
      <c r="L21" s="250"/>
      <c r="M21" s="249"/>
      <c r="N21" s="164">
        <f>IF((120-SUM(L22,M22,L23,M23))&lt;=0,0,(120-SUM(L22,M22,L23,M23)))</f>
        <v>120</v>
      </c>
    </row>
    <row r="22" spans="1:14" ht="15.75" customHeight="1" thickBot="1">
      <c r="A22" s="399"/>
      <c r="B22" s="238"/>
      <c r="C22" s="151" t="s">
        <v>25</v>
      </c>
      <c r="D22" s="151" t="s">
        <v>75</v>
      </c>
      <c r="E22" s="152">
        <v>1.5</v>
      </c>
      <c r="F22" s="237" t="s">
        <v>73</v>
      </c>
      <c r="G22" s="125"/>
      <c r="H22" s="380"/>
      <c r="I22" s="193"/>
      <c r="J22" s="191" t="s">
        <v>143</v>
      </c>
      <c r="K22" s="192"/>
      <c r="L22" s="166">
        <f>SUMIF(B12,"x",E12)+SUMIF(B16:B17,"x",E16:E17)+SUMIF(B19:B22,"x",E19:E22)+SUMIF(B25:B28,"x",E25:E28)+SUMIF(B30:B31,"x",E30:E31)+SUMIF(B33:B36,"x",E33:E36)+SUMIF(I11:I18,"x",M11:M18)</f>
        <v>0</v>
      </c>
      <c r="M22" s="166">
        <f>SUMIF(B12,"IP",E12)+SUMIF(B16:B17,"IP",E16:E17)+SUMIF(B19:B22,"IP",E19:E22)+SUMIF(B25:B28,"IP",E25:E28)+SUMIF(B30:B31,"IP",E30:E31)+SUMIF(B33:B36,"IP",E33:E36)+SUMIF(I11:I18,"IP",M11:M18)</f>
        <v>0</v>
      </c>
      <c r="N22" s="167">
        <f>IF((62-L22-M22)&lt;=0, 0, (62-L22-M22))</f>
        <v>62</v>
      </c>
    </row>
    <row r="23" spans="1:14" ht="15.75" customHeight="1" thickBot="1">
      <c r="A23" s="399"/>
      <c r="B23" s="238"/>
      <c r="C23" s="160" t="s">
        <v>126</v>
      </c>
      <c r="D23" s="161" t="s">
        <v>125</v>
      </c>
      <c r="E23" s="162">
        <v>4</v>
      </c>
      <c r="F23" s="248"/>
      <c r="G23" s="125"/>
      <c r="H23" s="380"/>
      <c r="I23" s="193" t="str">
        <f>IF(N22&lt;=0, "X", "")</f>
        <v/>
      </c>
      <c r="J23" s="262" t="s">
        <v>124</v>
      </c>
      <c r="K23" s="263"/>
      <c r="L23" s="179"/>
      <c r="M23" s="180"/>
      <c r="N23" s="168">
        <f>IF((54-L23-M23)&lt;=0, 0, (54-L23-M23))</f>
        <v>54</v>
      </c>
    </row>
    <row r="24" spans="1:14" ht="15.75" thickBot="1">
      <c r="A24" s="399"/>
      <c r="B24" s="246" t="s">
        <v>76</v>
      </c>
      <c r="C24" s="182"/>
      <c r="D24" s="245" t="s">
        <v>121</v>
      </c>
      <c r="E24" s="183"/>
      <c r="F24" s="184"/>
      <c r="G24" s="125"/>
      <c r="H24" s="380"/>
      <c r="I24" s="264" t="str">
        <f>IF(N23&lt;=0, "X", "")</f>
        <v/>
      </c>
      <c r="J24" s="405"/>
      <c r="K24" s="406"/>
      <c r="L24" s="261"/>
      <c r="M24" s="261"/>
      <c r="N24" s="265"/>
    </row>
    <row r="25" spans="1:14" ht="15.75" thickBot="1">
      <c r="A25" s="399"/>
      <c r="B25" s="238"/>
      <c r="C25" s="151" t="s">
        <v>24</v>
      </c>
      <c r="D25" s="151" t="s">
        <v>77</v>
      </c>
      <c r="E25" s="151">
        <v>1.5</v>
      </c>
      <c r="F25" s="247" t="s">
        <v>69</v>
      </c>
      <c r="G25" s="125"/>
      <c r="H25" s="380"/>
      <c r="I25" s="407" t="s">
        <v>123</v>
      </c>
      <c r="J25" s="408"/>
      <c r="K25" s="411"/>
      <c r="L25" s="411"/>
      <c r="M25" s="411"/>
      <c r="N25" s="412"/>
    </row>
    <row r="26" spans="1:14" ht="15.75" thickBot="1">
      <c r="A26" s="399"/>
      <c r="B26" s="239"/>
      <c r="C26" s="151" t="s">
        <v>26</v>
      </c>
      <c r="D26" s="153" t="s">
        <v>78</v>
      </c>
      <c r="E26" s="154">
        <v>3</v>
      </c>
      <c r="F26" s="237" t="s">
        <v>69</v>
      </c>
      <c r="G26" s="125"/>
      <c r="H26" s="381"/>
      <c r="I26" s="409"/>
      <c r="J26" s="410"/>
      <c r="K26" s="413"/>
      <c r="L26" s="413"/>
      <c r="M26" s="413"/>
      <c r="N26" s="414"/>
    </row>
    <row r="27" spans="1:14" ht="15.75" thickBot="1">
      <c r="A27" s="399"/>
      <c r="B27" s="238"/>
      <c r="C27" s="151" t="s">
        <v>2</v>
      </c>
      <c r="D27" s="151" t="s">
        <v>79</v>
      </c>
      <c r="E27" s="154">
        <v>3</v>
      </c>
      <c r="F27" s="237" t="s">
        <v>69</v>
      </c>
      <c r="G27" s="125"/>
      <c r="H27" s="134"/>
      <c r="I27" s="119"/>
      <c r="J27" s="119"/>
      <c r="K27" s="119"/>
      <c r="L27" s="119"/>
      <c r="M27" s="119"/>
      <c r="N27" s="119"/>
    </row>
    <row r="28" spans="1:14" ht="15.75" thickBot="1">
      <c r="A28" s="399"/>
      <c r="B28" s="238"/>
      <c r="C28" s="151" t="s">
        <v>23</v>
      </c>
      <c r="D28" s="151" t="s">
        <v>84</v>
      </c>
      <c r="E28" s="154">
        <v>3</v>
      </c>
      <c r="F28" s="237" t="s">
        <v>69</v>
      </c>
      <c r="G28" s="125"/>
      <c r="H28" s="119"/>
      <c r="I28" s="132" t="s">
        <v>122</v>
      </c>
      <c r="J28" s="133"/>
      <c r="K28" s="135"/>
      <c r="L28" s="136"/>
      <c r="M28" s="136"/>
      <c r="N28" s="137"/>
    </row>
    <row r="29" spans="1:14" ht="15.75" thickBot="1">
      <c r="A29" s="399"/>
      <c r="B29" s="246" t="s">
        <v>86</v>
      </c>
      <c r="C29" s="182"/>
      <c r="D29" s="245" t="s">
        <v>121</v>
      </c>
      <c r="E29" s="183"/>
      <c r="F29" s="184"/>
      <c r="G29" s="129"/>
      <c r="H29" s="420" t="s">
        <v>96</v>
      </c>
      <c r="I29" s="109"/>
      <c r="J29" s="163" t="s">
        <v>120</v>
      </c>
      <c r="K29" s="169"/>
      <c r="L29" s="169"/>
      <c r="M29" s="169"/>
      <c r="N29" s="170"/>
    </row>
    <row r="30" spans="1:14" ht="15.75" thickBot="1">
      <c r="A30" s="399"/>
      <c r="B30" s="238"/>
      <c r="C30" s="151" t="s">
        <v>17</v>
      </c>
      <c r="D30" s="151" t="s">
        <v>87</v>
      </c>
      <c r="E30" s="154">
        <v>3</v>
      </c>
      <c r="F30" s="237" t="s">
        <v>69</v>
      </c>
      <c r="G30" s="125"/>
      <c r="H30" s="421"/>
      <c r="I30" s="109"/>
      <c r="J30" s="171" t="s">
        <v>119</v>
      </c>
      <c r="K30" s="172"/>
      <c r="L30" s="172"/>
      <c r="M30" s="172"/>
      <c r="N30" s="173"/>
    </row>
    <row r="31" spans="1:14" ht="15.75" thickBot="1">
      <c r="A31" s="400"/>
      <c r="B31" s="238"/>
      <c r="C31" s="151" t="s">
        <v>88</v>
      </c>
      <c r="D31" s="244" t="s">
        <v>89</v>
      </c>
      <c r="E31" s="243">
        <v>3</v>
      </c>
      <c r="F31" s="242" t="s">
        <v>73</v>
      </c>
      <c r="G31" s="125"/>
      <c r="H31" s="421"/>
      <c r="I31" s="109"/>
      <c r="J31" s="171" t="s">
        <v>118</v>
      </c>
      <c r="K31" s="172"/>
      <c r="L31" s="172"/>
      <c r="M31" s="172"/>
      <c r="N31" s="173"/>
    </row>
    <row r="32" spans="1:14" ht="15.75" customHeight="1" thickBot="1">
      <c r="A32" s="291"/>
      <c r="B32" s="181" t="s">
        <v>142</v>
      </c>
      <c r="C32" s="182"/>
      <c r="D32" s="241"/>
      <c r="E32" s="213"/>
      <c r="F32" s="240"/>
      <c r="G32" s="125"/>
      <c r="H32" s="421"/>
      <c r="I32" s="109"/>
      <c r="J32" s="171" t="s">
        <v>117</v>
      </c>
      <c r="K32" s="172"/>
      <c r="L32" s="172"/>
      <c r="M32" s="172"/>
      <c r="N32" s="173"/>
    </row>
    <row r="33" spans="1:14" ht="15.75" customHeight="1" thickBot="1">
      <c r="A33" s="415" t="s">
        <v>116</v>
      </c>
      <c r="B33" s="288"/>
      <c r="C33" s="151" t="s">
        <v>90</v>
      </c>
      <c r="D33" s="151" t="s">
        <v>91</v>
      </c>
      <c r="E33" s="152">
        <v>3</v>
      </c>
      <c r="F33" s="237" t="s">
        <v>115</v>
      </c>
      <c r="G33" s="125"/>
      <c r="H33" s="422"/>
      <c r="I33" s="109"/>
      <c r="J33" s="165" t="s">
        <v>100</v>
      </c>
      <c r="K33" s="172"/>
      <c r="L33" s="172"/>
      <c r="M33" s="172"/>
      <c r="N33" s="158"/>
    </row>
    <row r="34" spans="1:14" ht="15.75" customHeight="1" thickBot="1">
      <c r="A34" s="416"/>
      <c r="B34" s="239"/>
      <c r="C34" s="151" t="s">
        <v>92</v>
      </c>
      <c r="D34" s="151" t="s">
        <v>93</v>
      </c>
      <c r="E34" s="152">
        <v>3</v>
      </c>
      <c r="F34" s="237" t="s">
        <v>115</v>
      </c>
      <c r="G34" s="125"/>
      <c r="H34" s="131"/>
      <c r="I34" s="119"/>
      <c r="J34" s="119"/>
      <c r="K34" s="119"/>
      <c r="L34" s="119"/>
      <c r="M34" s="119"/>
      <c r="N34" s="119"/>
    </row>
    <row r="35" spans="1:14" ht="15.75" thickBot="1">
      <c r="A35" s="416"/>
      <c r="B35" s="238"/>
      <c r="C35" s="151" t="s">
        <v>94</v>
      </c>
      <c r="D35" s="151" t="s">
        <v>95</v>
      </c>
      <c r="E35" s="152">
        <v>3</v>
      </c>
      <c r="F35" s="237" t="s">
        <v>115</v>
      </c>
      <c r="G35" s="125"/>
      <c r="H35" s="119"/>
      <c r="I35" s="138" t="s">
        <v>101</v>
      </c>
      <c r="J35" s="144"/>
      <c r="K35" s="144"/>
      <c r="L35" s="144"/>
      <c r="M35" s="144"/>
      <c r="N35" s="128"/>
    </row>
    <row r="36" spans="1:14" ht="16.5" customHeight="1" thickBot="1">
      <c r="A36" s="417"/>
      <c r="B36" s="238"/>
      <c r="C36" s="155" t="s">
        <v>97</v>
      </c>
      <c r="D36" s="155" t="s">
        <v>98</v>
      </c>
      <c r="E36" s="156">
        <v>1.5</v>
      </c>
      <c r="F36" s="237" t="s">
        <v>115</v>
      </c>
      <c r="G36" s="130"/>
      <c r="H36" s="420" t="s">
        <v>18</v>
      </c>
      <c r="I36" s="109"/>
      <c r="J36" s="174" t="s">
        <v>114</v>
      </c>
      <c r="K36" s="175"/>
      <c r="L36" s="175"/>
      <c r="M36" s="175"/>
      <c r="N36" s="176"/>
    </row>
    <row r="37" spans="1:14" ht="17.25" customHeight="1" thickBot="1">
      <c r="A37" s="291"/>
      <c r="B37" s="138" t="s">
        <v>113</v>
      </c>
      <c r="C37" s="236"/>
      <c r="D37" s="236"/>
      <c r="E37" s="236"/>
      <c r="F37" s="235"/>
      <c r="G37" s="130"/>
      <c r="H37" s="421"/>
      <c r="I37" s="109"/>
      <c r="J37" s="165" t="s">
        <v>112</v>
      </c>
      <c r="K37" s="172"/>
      <c r="L37" s="172"/>
      <c r="M37" s="172"/>
      <c r="N37" s="173"/>
    </row>
    <row r="38" spans="1:14" ht="17.25" customHeight="1" thickBot="1">
      <c r="A38" s="398" t="s">
        <v>99</v>
      </c>
      <c r="B38" s="234"/>
      <c r="C38" s="233" t="s">
        <v>148</v>
      </c>
      <c r="D38" s="232" t="s">
        <v>149</v>
      </c>
      <c r="E38" s="231"/>
      <c r="F38" s="230"/>
      <c r="G38" s="125"/>
      <c r="H38" s="422"/>
      <c r="I38" s="214"/>
      <c r="J38" s="177" t="s">
        <v>111</v>
      </c>
      <c r="K38" s="177"/>
      <c r="L38" s="177"/>
      <c r="M38" s="177"/>
      <c r="N38" s="178"/>
    </row>
    <row r="39" spans="1:14" ht="18" customHeight="1" thickBot="1">
      <c r="A39" s="399"/>
      <c r="B39" s="138" t="s">
        <v>110</v>
      </c>
      <c r="C39" s="139"/>
      <c r="D39" s="229" t="s">
        <v>109</v>
      </c>
      <c r="E39" s="368" t="s">
        <v>108</v>
      </c>
      <c r="F39" s="369"/>
      <c r="G39" s="125"/>
      <c r="H39" s="145"/>
      <c r="I39" s="141"/>
      <c r="J39" s="146"/>
      <c r="K39" s="146"/>
      <c r="L39" s="146"/>
      <c r="M39" s="146"/>
      <c r="N39" s="146"/>
    </row>
    <row r="40" spans="1:14" s="222" customFormat="1" ht="18" customHeight="1" thickBot="1">
      <c r="A40" s="399"/>
      <c r="B40" s="148"/>
      <c r="C40" s="153" t="s">
        <v>107</v>
      </c>
      <c r="D40" s="216"/>
      <c r="E40" s="370"/>
      <c r="F40" s="371"/>
      <c r="G40" s="215" t="s">
        <v>106</v>
      </c>
      <c r="H40" s="228"/>
      <c r="I40" s="227"/>
      <c r="J40" s="227"/>
      <c r="K40" s="227"/>
      <c r="L40" s="227"/>
      <c r="M40" s="227"/>
      <c r="N40" s="226"/>
    </row>
    <row r="41" spans="1:14" s="222" customFormat="1" ht="15.75" customHeight="1" thickBot="1">
      <c r="A41" s="399"/>
      <c r="B41" s="109"/>
      <c r="C41" s="157" t="s">
        <v>105</v>
      </c>
      <c r="D41" s="117"/>
      <c r="E41" s="372"/>
      <c r="F41" s="373"/>
      <c r="G41" s="215"/>
      <c r="H41" s="374"/>
      <c r="I41" s="224"/>
      <c r="J41" s="223"/>
      <c r="K41" s="223"/>
      <c r="L41" s="223"/>
      <c r="M41" s="223"/>
      <c r="N41" s="223"/>
    </row>
    <row r="42" spans="1:14" s="222" customFormat="1" ht="15.75" customHeight="1" thickBot="1">
      <c r="A42" s="399"/>
      <c r="B42" s="109"/>
      <c r="C42" s="158" t="s">
        <v>104</v>
      </c>
      <c r="D42" s="117"/>
      <c r="E42" s="403"/>
      <c r="F42" s="404"/>
      <c r="G42" s="215"/>
      <c r="H42" s="374"/>
      <c r="I42" s="224"/>
      <c r="J42" s="223"/>
      <c r="K42" s="223"/>
      <c r="L42" s="223"/>
      <c r="M42" s="223"/>
      <c r="N42" s="223"/>
    </row>
    <row r="43" spans="1:14" s="222" customFormat="1" ht="18" customHeight="1" thickBot="1">
      <c r="A43" s="400"/>
      <c r="B43" s="109"/>
      <c r="C43" s="159" t="s">
        <v>103</v>
      </c>
      <c r="D43" s="225"/>
      <c r="E43" s="418"/>
      <c r="F43" s="419"/>
      <c r="G43" s="215"/>
      <c r="H43" s="374"/>
      <c r="I43" s="224"/>
      <c r="J43" s="223"/>
      <c r="K43" s="223"/>
      <c r="L43" s="223"/>
      <c r="M43" s="223"/>
      <c r="N43" s="223"/>
    </row>
    <row r="44" spans="1:14" s="140" customFormat="1" ht="18" customHeight="1">
      <c r="A44" s="289"/>
      <c r="G44" s="215"/>
      <c r="H44" s="221"/>
      <c r="I44" s="220"/>
      <c r="J44" s="219"/>
      <c r="K44" s="219"/>
      <c r="L44" s="219"/>
      <c r="M44" s="219"/>
      <c r="N44" s="219"/>
    </row>
    <row r="45" spans="1:14" ht="1.5" customHeight="1"/>
  </sheetData>
  <sheetProtection algorithmName="SHA-512" hashValue="nkPMaPx8qo/VRG7ittzLMOeGIm+8U79vI5HXwTM9C6PpmQPwlI6A6ZX3cEOzP9BpW2p6HdHT0klpDEsEnsOzsg==" saltValue="3MS6RTTW7sMc0PWXU27PSg==" spinCount="100000" sheet="1" selectLockedCells="1"/>
  <mergeCells count="31">
    <mergeCell ref="A38:A43"/>
    <mergeCell ref="K11:L11"/>
    <mergeCell ref="K16:L16"/>
    <mergeCell ref="K17:L17"/>
    <mergeCell ref="K18:L18"/>
    <mergeCell ref="E42:F42"/>
    <mergeCell ref="J24:K24"/>
    <mergeCell ref="I25:J26"/>
    <mergeCell ref="K25:N26"/>
    <mergeCell ref="A33:A36"/>
    <mergeCell ref="A19:A31"/>
    <mergeCell ref="A12:A17"/>
    <mergeCell ref="E43:F43"/>
    <mergeCell ref="H29:H33"/>
    <mergeCell ref="H21:H26"/>
    <mergeCell ref="H36:H38"/>
    <mergeCell ref="A1:N1"/>
    <mergeCell ref="A3:D3"/>
    <mergeCell ref="E3:N7"/>
    <mergeCell ref="A4:C4"/>
    <mergeCell ref="A5:C5"/>
    <mergeCell ref="K12:L12"/>
    <mergeCell ref="K13:L13"/>
    <mergeCell ref="K14:L14"/>
    <mergeCell ref="K15:L15"/>
    <mergeCell ref="H10:H18"/>
    <mergeCell ref="E39:F39"/>
    <mergeCell ref="E40:F40"/>
    <mergeCell ref="E41:F41"/>
    <mergeCell ref="H41:H43"/>
    <mergeCell ref="B9:F9"/>
  </mergeCells>
  <pageMargins left="0.5" right="0.5" top="0.75" bottom="0.75" header="0.3" footer="0.3"/>
  <pageSetup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76"/>
  <sheetViews>
    <sheetView showGridLines="0" zoomScaleNormal="100" workbookViewId="0">
      <selection activeCell="F70" sqref="F70:H78"/>
    </sheetView>
  </sheetViews>
  <sheetFormatPr defaultColWidth="0" defaultRowHeight="15" zeroHeight="1"/>
  <cols>
    <col min="1" max="1" width="9.140625" style="26" customWidth="1"/>
    <col min="2" max="3" width="25" style="26" customWidth="1"/>
    <col min="4" max="4" width="11.42578125" style="26" customWidth="1"/>
    <col min="5" max="5" width="1" style="26" customWidth="1"/>
    <col min="6" max="7" width="25" style="26" customWidth="1"/>
    <col min="8" max="8" width="11.42578125" style="26" customWidth="1"/>
    <col min="9" max="9" width="1" style="26" customWidth="1"/>
    <col min="10" max="11" width="25" style="26" customWidth="1"/>
    <col min="12" max="12" width="11.42578125" style="26" customWidth="1"/>
    <col min="13" max="13" width="9.140625" style="26" customWidth="1"/>
    <col min="14" max="14" width="0" style="26" hidden="1" customWidth="1"/>
    <col min="15" max="16384" width="9.140625" style="26" hidden="1"/>
  </cols>
  <sheetData>
    <row r="1" spans="1:14" ht="28.5">
      <c r="A1" s="331" t="s">
        <v>152</v>
      </c>
      <c r="B1" s="331"/>
      <c r="C1" s="331"/>
      <c r="D1" s="331"/>
      <c r="E1" s="331"/>
      <c r="F1" s="331"/>
      <c r="G1" s="331"/>
      <c r="H1" s="331"/>
      <c r="I1" s="331"/>
      <c r="J1" s="331"/>
      <c r="K1" s="331"/>
      <c r="L1" s="331"/>
      <c r="M1" s="331"/>
      <c r="N1" s="268"/>
    </row>
    <row r="2" spans="1:14" ht="28.5">
      <c r="A2" s="105"/>
      <c r="B2" s="105"/>
      <c r="C2" s="105"/>
      <c r="D2" s="105"/>
      <c r="E2" s="105"/>
      <c r="F2" s="105"/>
      <c r="G2" s="105"/>
      <c r="H2" s="105"/>
      <c r="I2" s="105"/>
      <c r="J2" s="105"/>
      <c r="K2" s="105"/>
      <c r="L2" s="105"/>
      <c r="M2" s="105"/>
      <c r="N2" s="149"/>
    </row>
    <row r="3" spans="1:14" ht="18.75" customHeight="1">
      <c r="A3" s="341" t="s">
        <v>35</v>
      </c>
      <c r="B3" s="342"/>
      <c r="C3" s="343"/>
      <c r="D3" s="356" t="s">
        <v>144</v>
      </c>
      <c r="E3" s="357"/>
      <c r="F3" s="357"/>
      <c r="G3" s="357"/>
      <c r="H3" s="357"/>
      <c r="I3" s="357"/>
      <c r="J3" s="357"/>
      <c r="K3" s="357"/>
      <c r="L3" s="357"/>
      <c r="M3" s="358"/>
      <c r="N3" s="266"/>
    </row>
    <row r="4" spans="1:14" ht="18.75">
      <c r="A4" s="344" t="s">
        <v>32</v>
      </c>
      <c r="B4" s="345"/>
      <c r="C4" s="346"/>
      <c r="D4" s="359"/>
      <c r="E4" s="360"/>
      <c r="F4" s="360"/>
      <c r="G4" s="360"/>
      <c r="H4" s="360"/>
      <c r="I4" s="360"/>
      <c r="J4" s="360"/>
      <c r="K4" s="360"/>
      <c r="L4" s="360"/>
      <c r="M4" s="361"/>
      <c r="N4" s="266"/>
    </row>
    <row r="5" spans="1:14" ht="18.75">
      <c r="A5" s="344" t="s">
        <v>34</v>
      </c>
      <c r="B5" s="345"/>
      <c r="C5" s="346"/>
      <c r="D5" s="359"/>
      <c r="E5" s="360"/>
      <c r="F5" s="360"/>
      <c r="G5" s="360"/>
      <c r="H5" s="360"/>
      <c r="I5" s="360"/>
      <c r="J5" s="360"/>
      <c r="K5" s="360"/>
      <c r="L5" s="360"/>
      <c r="M5" s="361"/>
      <c r="N5" s="266"/>
    </row>
    <row r="6" spans="1:14" ht="18.75">
      <c r="A6" s="344" t="s">
        <v>33</v>
      </c>
      <c r="B6" s="345"/>
      <c r="C6" s="346"/>
      <c r="D6" s="359"/>
      <c r="E6" s="360"/>
      <c r="F6" s="360"/>
      <c r="G6" s="360"/>
      <c r="H6" s="360"/>
      <c r="I6" s="360"/>
      <c r="J6" s="360"/>
      <c r="K6" s="360"/>
      <c r="L6" s="360"/>
      <c r="M6" s="361"/>
      <c r="N6" s="266"/>
    </row>
    <row r="7" spans="1:14" ht="18.75">
      <c r="A7" s="28"/>
      <c r="B7" s="150"/>
      <c r="C7" s="29"/>
      <c r="D7" s="359"/>
      <c r="E7" s="360"/>
      <c r="F7" s="360"/>
      <c r="G7" s="360"/>
      <c r="H7" s="360"/>
      <c r="I7" s="360"/>
      <c r="J7" s="360"/>
      <c r="K7" s="360"/>
      <c r="L7" s="360"/>
      <c r="M7" s="361"/>
      <c r="N7" s="266"/>
    </row>
    <row r="8" spans="1:14">
      <c r="A8" s="30"/>
      <c r="B8" s="40"/>
      <c r="C8" s="31"/>
      <c r="D8" s="359"/>
      <c r="E8" s="360"/>
      <c r="F8" s="360"/>
      <c r="G8" s="360"/>
      <c r="H8" s="360"/>
      <c r="I8" s="360"/>
      <c r="J8" s="360"/>
      <c r="K8" s="360"/>
      <c r="L8" s="360"/>
      <c r="M8" s="361"/>
      <c r="N8" s="266"/>
    </row>
    <row r="9" spans="1:14">
      <c r="A9" s="30"/>
      <c r="B9" s="40"/>
      <c r="C9" s="31"/>
      <c r="D9" s="359"/>
      <c r="E9" s="360"/>
      <c r="F9" s="360"/>
      <c r="G9" s="360"/>
      <c r="H9" s="360"/>
      <c r="I9" s="360"/>
      <c r="J9" s="360"/>
      <c r="K9" s="360"/>
      <c r="L9" s="360"/>
      <c r="M9" s="361"/>
      <c r="N9" s="266"/>
    </row>
    <row r="10" spans="1:14" ht="57" customHeight="1">
      <c r="A10" s="32"/>
      <c r="B10" s="33"/>
      <c r="C10" s="34"/>
      <c r="D10" s="362"/>
      <c r="E10" s="363"/>
      <c r="F10" s="363"/>
      <c r="G10" s="363"/>
      <c r="H10" s="363"/>
      <c r="I10" s="363"/>
      <c r="J10" s="363"/>
      <c r="K10" s="363"/>
      <c r="L10" s="363"/>
      <c r="M10" s="364"/>
      <c r="N10" s="266"/>
    </row>
    <row r="11" spans="1:14" ht="7.5" customHeight="1" thickBot="1">
      <c r="A11" s="39"/>
      <c r="B11" s="40"/>
      <c r="C11" s="40"/>
      <c r="D11" s="267"/>
      <c r="E11" s="267"/>
      <c r="F11" s="267"/>
      <c r="G11" s="267"/>
      <c r="H11" s="267"/>
      <c r="I11" s="267"/>
      <c r="J11" s="267"/>
      <c r="K11" s="267"/>
      <c r="L11" s="267"/>
      <c r="M11" s="267"/>
      <c r="N11" s="267"/>
    </row>
    <row r="12" spans="1:14" ht="18.75">
      <c r="A12" s="294" t="s">
        <v>56</v>
      </c>
      <c r="B12" s="41" t="s">
        <v>0</v>
      </c>
      <c r="C12" s="42" t="s">
        <v>41</v>
      </c>
      <c r="D12" s="43" t="s">
        <v>4</v>
      </c>
      <c r="E12" s="22"/>
      <c r="F12" s="41" t="s">
        <v>0</v>
      </c>
      <c r="G12" s="42" t="s">
        <v>41</v>
      </c>
      <c r="H12" s="43" t="s">
        <v>4</v>
      </c>
      <c r="I12" s="44"/>
      <c r="J12" s="41" t="s">
        <v>0</v>
      </c>
      <c r="K12" s="42" t="s">
        <v>41</v>
      </c>
      <c r="L12" s="43" t="s">
        <v>4</v>
      </c>
      <c r="M12" s="365" t="s">
        <v>62</v>
      </c>
      <c r="N12" s="24"/>
    </row>
    <row r="13" spans="1:14" ht="18.75">
      <c r="A13" s="295"/>
      <c r="B13" s="2"/>
      <c r="C13" s="3"/>
      <c r="D13" s="4"/>
      <c r="E13" s="23"/>
      <c r="F13" s="2"/>
      <c r="G13" s="3"/>
      <c r="H13" s="4"/>
      <c r="I13" s="45"/>
      <c r="J13" s="2"/>
      <c r="K13" s="3"/>
      <c r="L13" s="4"/>
      <c r="M13" s="366"/>
      <c r="N13" s="24"/>
    </row>
    <row r="14" spans="1:14" ht="18.75">
      <c r="A14" s="295"/>
      <c r="B14" s="2"/>
      <c r="C14" s="3"/>
      <c r="D14" s="4"/>
      <c r="E14" s="23"/>
      <c r="F14" s="2"/>
      <c r="G14" s="3"/>
      <c r="H14" s="4"/>
      <c r="I14" s="45"/>
      <c r="J14" s="2"/>
      <c r="K14" s="3"/>
      <c r="L14" s="4"/>
      <c r="M14" s="366"/>
      <c r="N14" s="24"/>
    </row>
    <row r="15" spans="1:14" ht="18.75">
      <c r="A15" s="295"/>
      <c r="B15" s="2"/>
      <c r="C15" s="3"/>
      <c r="D15" s="4"/>
      <c r="E15" s="45"/>
      <c r="F15" s="2"/>
      <c r="G15" s="3"/>
      <c r="H15" s="4"/>
      <c r="I15" s="45"/>
      <c r="J15" s="2"/>
      <c r="K15" s="3"/>
      <c r="L15" s="4"/>
      <c r="M15" s="366"/>
      <c r="N15" s="24"/>
    </row>
    <row r="16" spans="1:14" ht="18.75">
      <c r="A16" s="295"/>
      <c r="B16" s="2"/>
      <c r="C16" s="3"/>
      <c r="D16" s="4"/>
      <c r="E16" s="45"/>
      <c r="F16" s="2"/>
      <c r="G16" s="3"/>
      <c r="H16" s="4"/>
      <c r="I16" s="45"/>
      <c r="J16" s="2"/>
      <c r="K16" s="3"/>
      <c r="L16" s="4"/>
      <c r="M16" s="366"/>
      <c r="N16" s="24"/>
    </row>
    <row r="17" spans="1:14" ht="18.75">
      <c r="A17" s="295"/>
      <c r="B17" s="2"/>
      <c r="C17" s="3"/>
      <c r="D17" s="4"/>
      <c r="E17" s="45"/>
      <c r="F17" s="2"/>
      <c r="G17" s="3"/>
      <c r="H17" s="4"/>
      <c r="I17" s="45"/>
      <c r="J17" s="2"/>
      <c r="K17" s="3"/>
      <c r="L17" s="4"/>
      <c r="M17" s="366"/>
      <c r="N17" s="24"/>
    </row>
    <row r="18" spans="1:14" ht="18.75">
      <c r="A18" s="295"/>
      <c r="B18" s="2"/>
      <c r="C18" s="3"/>
      <c r="D18" s="4"/>
      <c r="E18" s="45"/>
      <c r="F18" s="2"/>
      <c r="G18" s="3"/>
      <c r="H18" s="4"/>
      <c r="I18" s="45"/>
      <c r="J18" s="2"/>
      <c r="K18" s="3"/>
      <c r="L18" s="4"/>
      <c r="M18" s="366"/>
      <c r="N18" s="24"/>
    </row>
    <row r="19" spans="1:14" ht="19.5" thickBot="1">
      <c r="A19" s="296"/>
      <c r="B19" s="18"/>
      <c r="C19" s="27"/>
      <c r="D19" s="19"/>
      <c r="E19" s="46"/>
      <c r="F19" s="18"/>
      <c r="G19" s="27"/>
      <c r="H19" s="19"/>
      <c r="I19" s="46"/>
      <c r="J19" s="18"/>
      <c r="K19" s="27"/>
      <c r="L19" s="19"/>
      <c r="M19" s="367"/>
      <c r="N19" s="24"/>
    </row>
    <row r="20" spans="1:14" ht="7.5" customHeight="1" thickBot="1">
      <c r="A20" s="47"/>
      <c r="B20" s="48"/>
      <c r="C20" s="48"/>
      <c r="D20" s="49"/>
      <c r="E20" s="49"/>
      <c r="F20" s="49"/>
      <c r="G20" s="49"/>
      <c r="H20" s="49"/>
      <c r="I20" s="49"/>
      <c r="J20" s="49"/>
      <c r="K20" s="49"/>
      <c r="L20" s="49"/>
      <c r="M20" s="49"/>
      <c r="N20" s="49"/>
    </row>
    <row r="21" spans="1:14" ht="19.5" thickBot="1">
      <c r="A21" s="334" t="s">
        <v>132</v>
      </c>
      <c r="B21" s="275" t="s">
        <v>7</v>
      </c>
      <c r="C21" s="282" t="s">
        <v>141</v>
      </c>
      <c r="D21" s="271"/>
      <c r="E21" s="50"/>
      <c r="F21" s="275" t="s">
        <v>8</v>
      </c>
      <c r="G21" s="282" t="s">
        <v>141</v>
      </c>
      <c r="H21" s="272"/>
      <c r="I21" s="51"/>
      <c r="J21" s="276" t="s">
        <v>9</v>
      </c>
      <c r="K21" s="282" t="s">
        <v>141</v>
      </c>
      <c r="L21" s="272"/>
      <c r="M21" s="337" t="s">
        <v>132</v>
      </c>
      <c r="N21" s="24"/>
    </row>
    <row r="22" spans="1:14" ht="18.75">
      <c r="A22" s="335"/>
      <c r="B22" s="41" t="s">
        <v>0</v>
      </c>
      <c r="C22" s="42" t="s">
        <v>5</v>
      </c>
      <c r="D22" s="43" t="s">
        <v>4</v>
      </c>
      <c r="E22" s="52"/>
      <c r="F22" s="53" t="s">
        <v>0</v>
      </c>
      <c r="G22" s="42" t="s">
        <v>5</v>
      </c>
      <c r="H22" s="54" t="s">
        <v>4</v>
      </c>
      <c r="I22" s="55"/>
      <c r="J22" s="56" t="s">
        <v>0</v>
      </c>
      <c r="K22" s="57" t="s">
        <v>5</v>
      </c>
      <c r="L22" s="58" t="s">
        <v>4</v>
      </c>
      <c r="M22" s="338"/>
      <c r="N22" s="24"/>
    </row>
    <row r="23" spans="1:14" ht="18.75">
      <c r="A23" s="335"/>
      <c r="B23" s="9" t="s">
        <v>151</v>
      </c>
      <c r="C23" s="103" t="s">
        <v>45</v>
      </c>
      <c r="D23" s="4">
        <v>3</v>
      </c>
      <c r="E23" s="52"/>
      <c r="F23" s="9" t="s">
        <v>1</v>
      </c>
      <c r="G23" s="103" t="s">
        <v>45</v>
      </c>
      <c r="H23" s="10">
        <v>3</v>
      </c>
      <c r="I23" s="55"/>
      <c r="J23" s="2"/>
      <c r="K23" s="103"/>
      <c r="L23" s="5"/>
      <c r="M23" s="338"/>
      <c r="N23" s="24"/>
    </row>
    <row r="24" spans="1:14" ht="18.75">
      <c r="A24" s="335"/>
      <c r="B24" s="2"/>
      <c r="C24" s="103"/>
      <c r="D24" s="4"/>
      <c r="E24" s="52"/>
      <c r="F24" s="9" t="s">
        <v>51</v>
      </c>
      <c r="G24" s="103" t="s">
        <v>45</v>
      </c>
      <c r="H24" s="10">
        <v>1.5</v>
      </c>
      <c r="I24" s="55"/>
      <c r="J24" s="2"/>
      <c r="K24" s="103"/>
      <c r="L24" s="5"/>
      <c r="M24" s="338"/>
      <c r="N24" s="24"/>
    </row>
    <row r="25" spans="1:14" ht="19.5" thickBot="1">
      <c r="A25" s="335"/>
      <c r="B25" s="2"/>
      <c r="C25" s="103"/>
      <c r="D25" s="4"/>
      <c r="E25" s="52"/>
      <c r="F25" s="9"/>
      <c r="G25" s="103"/>
      <c r="H25" s="10"/>
      <c r="I25" s="55"/>
      <c r="J25" s="2"/>
      <c r="K25" s="103"/>
      <c r="L25" s="12"/>
      <c r="M25" s="338"/>
      <c r="N25" s="24"/>
    </row>
    <row r="26" spans="1:14" ht="19.5" thickBot="1">
      <c r="A26" s="335"/>
      <c r="B26" s="2"/>
      <c r="C26" s="103"/>
      <c r="D26" s="4"/>
      <c r="E26" s="52"/>
      <c r="F26" s="9"/>
      <c r="G26" s="103"/>
      <c r="H26" s="10"/>
      <c r="I26" s="55"/>
      <c r="J26" s="297" t="s">
        <v>10</v>
      </c>
      <c r="K26" s="298"/>
      <c r="L26" s="59">
        <f>SUM(L23:L24)</f>
        <v>0</v>
      </c>
      <c r="M26" s="338"/>
      <c r="N26" s="24"/>
    </row>
    <row r="27" spans="1:14" ht="19.5" thickBot="1">
      <c r="A27" s="335"/>
      <c r="B27" s="2"/>
      <c r="C27" s="103"/>
      <c r="D27" s="4"/>
      <c r="E27" s="52"/>
      <c r="F27" s="9"/>
      <c r="G27" s="103"/>
      <c r="H27" s="10"/>
      <c r="I27" s="60"/>
      <c r="J27" s="328" t="s">
        <v>139</v>
      </c>
      <c r="K27" s="329"/>
      <c r="L27" s="330"/>
      <c r="M27" s="339"/>
      <c r="N27" s="24"/>
    </row>
    <row r="28" spans="1:14" ht="18.75">
      <c r="A28" s="335"/>
      <c r="B28" s="2"/>
      <c r="C28" s="103"/>
      <c r="D28" s="4"/>
      <c r="E28" s="52"/>
      <c r="F28" s="9"/>
      <c r="G28" s="103"/>
      <c r="H28" s="10"/>
      <c r="I28" s="60"/>
      <c r="J28" s="347"/>
      <c r="K28" s="348"/>
      <c r="L28" s="349"/>
      <c r="M28" s="339"/>
      <c r="N28" s="24"/>
    </row>
    <row r="29" spans="1:14" ht="19.5" thickBot="1">
      <c r="A29" s="335"/>
      <c r="B29" s="2"/>
      <c r="C29" s="103"/>
      <c r="D29" s="6"/>
      <c r="E29" s="52"/>
      <c r="F29" s="9"/>
      <c r="G29" s="103"/>
      <c r="H29" s="10"/>
      <c r="I29" s="60"/>
      <c r="J29" s="347"/>
      <c r="K29" s="348"/>
      <c r="L29" s="349"/>
      <c r="M29" s="339"/>
      <c r="N29" s="24"/>
    </row>
    <row r="30" spans="1:14" ht="19.5" thickBot="1">
      <c r="A30" s="336"/>
      <c r="B30" s="292" t="s">
        <v>10</v>
      </c>
      <c r="C30" s="301"/>
      <c r="D30" s="8">
        <f>SUM(D22:D29)</f>
        <v>3</v>
      </c>
      <c r="E30" s="61"/>
      <c r="F30" s="292" t="s">
        <v>10</v>
      </c>
      <c r="G30" s="293"/>
      <c r="H30" s="1">
        <f>SUM(H22:H29)</f>
        <v>4.5</v>
      </c>
      <c r="I30" s="62"/>
      <c r="J30" s="350"/>
      <c r="K30" s="351"/>
      <c r="L30" s="352"/>
      <c r="M30" s="340"/>
      <c r="N30" s="24"/>
    </row>
    <row r="31" spans="1:14" ht="7.5" customHeight="1" thickBot="1">
      <c r="A31" s="63"/>
      <c r="B31" s="63"/>
      <c r="C31" s="63"/>
      <c r="D31" s="63"/>
      <c r="E31" s="63"/>
      <c r="F31" s="63"/>
      <c r="G31" s="64"/>
      <c r="H31" s="65"/>
      <c r="I31" s="66"/>
      <c r="J31" s="67"/>
      <c r="K31" s="67"/>
      <c r="L31" s="67"/>
      <c r="M31" s="88"/>
      <c r="N31" s="38"/>
    </row>
    <row r="32" spans="1:14" ht="19.5" thickBot="1">
      <c r="A32" s="313" t="s">
        <v>28</v>
      </c>
      <c r="B32" s="275" t="s">
        <v>7</v>
      </c>
      <c r="C32" s="282" t="s">
        <v>141</v>
      </c>
      <c r="D32" s="271"/>
      <c r="E32" s="68"/>
      <c r="F32" s="275" t="s">
        <v>8</v>
      </c>
      <c r="G32" s="282" t="s">
        <v>141</v>
      </c>
      <c r="H32" s="270"/>
      <c r="I32" s="68"/>
      <c r="J32" s="277" t="s">
        <v>9</v>
      </c>
      <c r="K32" s="287" t="s">
        <v>141</v>
      </c>
      <c r="L32" s="270"/>
      <c r="M32" s="325" t="s">
        <v>28</v>
      </c>
      <c r="N32" s="24"/>
    </row>
    <row r="33" spans="1:14" ht="18.75">
      <c r="A33" s="354"/>
      <c r="B33" s="69" t="s">
        <v>0</v>
      </c>
      <c r="C33" s="70" t="s">
        <v>5</v>
      </c>
      <c r="D33" s="71" t="s">
        <v>4</v>
      </c>
      <c r="E33" s="72"/>
      <c r="F33" s="53" t="s">
        <v>0</v>
      </c>
      <c r="G33" s="42" t="s">
        <v>5</v>
      </c>
      <c r="H33" s="43" t="s">
        <v>4</v>
      </c>
      <c r="I33" s="72"/>
      <c r="J33" s="73" t="s">
        <v>0</v>
      </c>
      <c r="K33" s="74" t="s">
        <v>5</v>
      </c>
      <c r="L33" s="75" t="s">
        <v>4</v>
      </c>
      <c r="M33" s="326"/>
      <c r="N33" s="24"/>
    </row>
    <row r="34" spans="1:14" ht="18.75">
      <c r="A34" s="354"/>
      <c r="B34" s="13" t="s">
        <v>21</v>
      </c>
      <c r="C34" s="290" t="s">
        <v>45</v>
      </c>
      <c r="D34" s="14">
        <v>3</v>
      </c>
      <c r="E34" s="76"/>
      <c r="F34" s="2" t="s">
        <v>3</v>
      </c>
      <c r="G34" s="103" t="s">
        <v>45</v>
      </c>
      <c r="H34" s="5">
        <v>3</v>
      </c>
      <c r="I34" s="76"/>
      <c r="J34" s="13"/>
      <c r="K34" s="104"/>
      <c r="L34" s="14"/>
      <c r="M34" s="326"/>
      <c r="N34" s="24"/>
    </row>
    <row r="35" spans="1:14" ht="18.75">
      <c r="A35" s="354"/>
      <c r="B35" s="13" t="s">
        <v>22</v>
      </c>
      <c r="C35" s="104" t="s">
        <v>45</v>
      </c>
      <c r="D35" s="14">
        <v>4</v>
      </c>
      <c r="E35" s="76"/>
      <c r="F35" s="2" t="s">
        <v>25</v>
      </c>
      <c r="G35" s="103" t="s">
        <v>45</v>
      </c>
      <c r="H35" s="5">
        <v>1.5</v>
      </c>
      <c r="I35" s="76"/>
      <c r="J35" s="13"/>
      <c r="K35" s="104"/>
      <c r="L35" s="14"/>
      <c r="M35" s="326"/>
      <c r="N35" s="24"/>
    </row>
    <row r="36" spans="1:14" ht="19.5" thickBot="1">
      <c r="A36" s="354"/>
      <c r="B36" s="13"/>
      <c r="C36" s="104"/>
      <c r="D36" s="14"/>
      <c r="E36" s="76"/>
      <c r="F36" s="2"/>
      <c r="G36" s="103"/>
      <c r="H36" s="5"/>
      <c r="I36" s="76"/>
      <c r="J36" s="13"/>
      <c r="K36" s="104"/>
      <c r="L36" s="17"/>
      <c r="M36" s="326"/>
      <c r="N36" s="24"/>
    </row>
    <row r="37" spans="1:14" ht="19.5" thickBot="1">
      <c r="A37" s="354"/>
      <c r="B37" s="13"/>
      <c r="C37" s="104"/>
      <c r="D37" s="14"/>
      <c r="E37" s="76"/>
      <c r="F37" s="285"/>
      <c r="G37" s="285"/>
      <c r="H37" s="285"/>
      <c r="I37" s="76"/>
      <c r="J37" s="299" t="s">
        <v>10</v>
      </c>
      <c r="K37" s="300"/>
      <c r="L37" s="59">
        <f>SUM(L34:L36)</f>
        <v>0</v>
      </c>
      <c r="M37" s="326"/>
      <c r="N37" s="24"/>
    </row>
    <row r="38" spans="1:14" ht="19.5" thickBot="1">
      <c r="A38" s="354"/>
      <c r="B38" s="13"/>
      <c r="C38" s="104"/>
      <c r="D38" s="14"/>
      <c r="E38" s="76"/>
      <c r="F38" s="2"/>
      <c r="G38" s="103"/>
      <c r="H38" s="5"/>
      <c r="I38" s="76"/>
      <c r="J38" s="328" t="s">
        <v>139</v>
      </c>
      <c r="K38" s="329"/>
      <c r="L38" s="330"/>
      <c r="M38" s="326"/>
      <c r="N38" s="24"/>
    </row>
    <row r="39" spans="1:14" ht="18.75">
      <c r="A39" s="354"/>
      <c r="B39" s="13"/>
      <c r="C39" s="104"/>
      <c r="D39" s="14"/>
      <c r="E39" s="76"/>
      <c r="F39" s="2"/>
      <c r="G39" s="103"/>
      <c r="H39" s="5"/>
      <c r="I39" s="76"/>
      <c r="J39" s="319"/>
      <c r="K39" s="320"/>
      <c r="L39" s="321"/>
      <c r="M39" s="326"/>
      <c r="N39" s="24"/>
    </row>
    <row r="40" spans="1:14" ht="18.75">
      <c r="A40" s="354"/>
      <c r="B40" s="13"/>
      <c r="C40" s="104"/>
      <c r="D40" s="15"/>
      <c r="E40" s="76"/>
      <c r="F40" s="2"/>
      <c r="G40" s="103"/>
      <c r="H40" s="4"/>
      <c r="I40" s="76"/>
      <c r="J40" s="319"/>
      <c r="K40" s="320"/>
      <c r="L40" s="321"/>
      <c r="M40" s="326"/>
      <c r="N40" s="24"/>
    </row>
    <row r="41" spans="1:14" ht="19.5" thickBot="1">
      <c r="A41" s="354"/>
      <c r="B41" s="13"/>
      <c r="C41" s="104"/>
      <c r="D41" s="16"/>
      <c r="E41" s="77"/>
      <c r="F41" s="2"/>
      <c r="G41" s="103"/>
      <c r="H41" s="6"/>
      <c r="I41" s="77"/>
      <c r="J41" s="319"/>
      <c r="K41" s="320"/>
      <c r="L41" s="321"/>
      <c r="M41" s="326"/>
      <c r="N41" s="24"/>
    </row>
    <row r="42" spans="1:14" ht="19.5" thickBot="1">
      <c r="A42" s="355"/>
      <c r="B42" s="302" t="s">
        <v>10</v>
      </c>
      <c r="C42" s="303"/>
      <c r="D42" s="1">
        <f>SUM(D34:D41)</f>
        <v>7</v>
      </c>
      <c r="E42" s="78"/>
      <c r="F42" s="292" t="s">
        <v>10</v>
      </c>
      <c r="G42" s="293"/>
      <c r="H42" s="7">
        <f>SUM(H34:H41)</f>
        <v>4.5</v>
      </c>
      <c r="I42" s="78"/>
      <c r="J42" s="322"/>
      <c r="K42" s="323"/>
      <c r="L42" s="324"/>
      <c r="M42" s="327"/>
      <c r="N42" s="24"/>
    </row>
    <row r="43" spans="1:14" ht="7.5" customHeight="1" thickBot="1">
      <c r="A43" s="63"/>
      <c r="B43" s="63"/>
      <c r="C43" s="65"/>
      <c r="D43" s="65"/>
      <c r="E43" s="65"/>
      <c r="F43" s="63"/>
      <c r="G43" s="79"/>
      <c r="H43" s="80"/>
      <c r="I43" s="66"/>
      <c r="J43" s="63"/>
      <c r="K43" s="81"/>
      <c r="L43" s="81"/>
      <c r="M43" s="81"/>
      <c r="N43" s="38"/>
    </row>
    <row r="44" spans="1:14" ht="19.5" thickBot="1">
      <c r="A44" s="353" t="s">
        <v>29</v>
      </c>
      <c r="B44" s="277" t="s">
        <v>7</v>
      </c>
      <c r="C44" s="282" t="s">
        <v>141</v>
      </c>
      <c r="D44" s="270"/>
      <c r="E44" s="68"/>
      <c r="F44" s="277" t="s">
        <v>8</v>
      </c>
      <c r="G44" s="282" t="s">
        <v>141</v>
      </c>
      <c r="H44" s="270"/>
      <c r="I44" s="68"/>
      <c r="J44" s="277" t="s">
        <v>9</v>
      </c>
      <c r="K44" s="287" t="s">
        <v>141</v>
      </c>
      <c r="L44" s="270"/>
      <c r="M44" s="325" t="s">
        <v>29</v>
      </c>
      <c r="N44" s="24"/>
    </row>
    <row r="45" spans="1:14" ht="18.75">
      <c r="A45" s="354"/>
      <c r="B45" s="53" t="s">
        <v>0</v>
      </c>
      <c r="C45" s="42" t="s">
        <v>5</v>
      </c>
      <c r="D45" s="71" t="s">
        <v>4</v>
      </c>
      <c r="E45" s="72"/>
      <c r="F45" s="53" t="s">
        <v>0</v>
      </c>
      <c r="G45" s="42" t="s">
        <v>5</v>
      </c>
      <c r="H45" s="71" t="s">
        <v>4</v>
      </c>
      <c r="I45" s="72"/>
      <c r="J45" s="73" t="s">
        <v>0</v>
      </c>
      <c r="K45" s="74" t="s">
        <v>5</v>
      </c>
      <c r="L45" s="75" t="s">
        <v>4</v>
      </c>
      <c r="M45" s="326"/>
      <c r="N45" s="24"/>
    </row>
    <row r="46" spans="1:14" ht="18.75">
      <c r="A46" s="354"/>
      <c r="B46" s="9" t="s">
        <v>24</v>
      </c>
      <c r="C46" s="103" t="s">
        <v>45</v>
      </c>
      <c r="D46" s="14">
        <v>1.5</v>
      </c>
      <c r="E46" s="76"/>
      <c r="F46" s="9"/>
      <c r="G46" s="103"/>
      <c r="H46" s="14"/>
      <c r="I46" s="76"/>
      <c r="J46" s="13"/>
      <c r="K46" s="104"/>
      <c r="L46" s="14"/>
      <c r="M46" s="326"/>
      <c r="N46" s="24"/>
    </row>
    <row r="47" spans="1:14" ht="18.75">
      <c r="A47" s="354"/>
      <c r="B47" s="9" t="s">
        <v>26</v>
      </c>
      <c r="C47" s="103" t="s">
        <v>45</v>
      </c>
      <c r="D47" s="14">
        <v>3</v>
      </c>
      <c r="E47" s="76"/>
      <c r="F47" s="9"/>
      <c r="G47" s="103"/>
      <c r="H47" s="14"/>
      <c r="I47" s="76"/>
      <c r="J47" s="13"/>
      <c r="K47" s="104"/>
      <c r="L47" s="14"/>
      <c r="M47" s="326"/>
      <c r="N47" s="24"/>
    </row>
    <row r="48" spans="1:14" ht="19.5" thickBot="1">
      <c r="A48" s="354"/>
      <c r="B48" s="9" t="s">
        <v>2</v>
      </c>
      <c r="C48" s="103" t="s">
        <v>45</v>
      </c>
      <c r="D48" s="14">
        <v>3</v>
      </c>
      <c r="E48" s="76"/>
      <c r="F48" s="9"/>
      <c r="G48" s="103"/>
      <c r="H48" s="14"/>
      <c r="I48" s="76"/>
      <c r="J48" s="13"/>
      <c r="K48" s="104"/>
      <c r="L48" s="17"/>
      <c r="M48" s="326"/>
      <c r="N48" s="24"/>
    </row>
    <row r="49" spans="1:14" ht="19.5" thickBot="1">
      <c r="A49" s="354"/>
      <c r="B49" s="9" t="s">
        <v>23</v>
      </c>
      <c r="C49" s="103" t="s">
        <v>45</v>
      </c>
      <c r="D49" s="14">
        <v>3</v>
      </c>
      <c r="E49" s="76"/>
      <c r="F49" s="9"/>
      <c r="G49" s="103"/>
      <c r="H49" s="14"/>
      <c r="I49" s="76"/>
      <c r="J49" s="299" t="s">
        <v>10</v>
      </c>
      <c r="K49" s="300"/>
      <c r="L49" s="59">
        <f>SUM(L46:L48)</f>
        <v>0</v>
      </c>
      <c r="M49" s="326"/>
      <c r="N49" s="24"/>
    </row>
    <row r="50" spans="1:14" ht="19.5" thickBot="1">
      <c r="A50" s="354"/>
      <c r="B50" s="9"/>
      <c r="C50" s="103"/>
      <c r="D50" s="14"/>
      <c r="E50" s="76"/>
      <c r="F50" s="9"/>
      <c r="G50" s="103"/>
      <c r="H50" s="14"/>
      <c r="I50" s="76"/>
      <c r="J50" s="328" t="s">
        <v>139</v>
      </c>
      <c r="K50" s="329"/>
      <c r="L50" s="330"/>
      <c r="M50" s="326"/>
      <c r="N50" s="24"/>
    </row>
    <row r="51" spans="1:14" ht="18.75">
      <c r="A51" s="354"/>
      <c r="B51" s="9"/>
      <c r="C51" s="103"/>
      <c r="D51" s="14"/>
      <c r="E51" s="76"/>
      <c r="F51" s="9"/>
      <c r="G51" s="103"/>
      <c r="H51" s="14"/>
      <c r="I51" s="76"/>
      <c r="J51" s="319"/>
      <c r="K51" s="320"/>
      <c r="L51" s="321"/>
      <c r="M51" s="326"/>
      <c r="N51" s="24"/>
    </row>
    <row r="52" spans="1:14" ht="18.75">
      <c r="A52" s="354"/>
      <c r="B52" s="9"/>
      <c r="C52" s="103"/>
      <c r="D52" s="15"/>
      <c r="E52" s="76"/>
      <c r="F52" s="9"/>
      <c r="G52" s="103"/>
      <c r="H52" s="15"/>
      <c r="I52" s="76"/>
      <c r="J52" s="319"/>
      <c r="K52" s="320"/>
      <c r="L52" s="321"/>
      <c r="M52" s="326"/>
      <c r="N52" s="24"/>
    </row>
    <row r="53" spans="1:14" ht="19.5" thickBot="1">
      <c r="A53" s="354"/>
      <c r="B53" s="9"/>
      <c r="C53" s="103"/>
      <c r="D53" s="16"/>
      <c r="E53" s="77"/>
      <c r="F53" s="9"/>
      <c r="G53" s="103"/>
      <c r="H53" s="16"/>
      <c r="I53" s="76"/>
      <c r="J53" s="319"/>
      <c r="K53" s="320"/>
      <c r="L53" s="321"/>
      <c r="M53" s="326"/>
      <c r="N53" s="24"/>
    </row>
    <row r="54" spans="1:14" ht="19.5" thickBot="1">
      <c r="A54" s="315"/>
      <c r="B54" s="292" t="s">
        <v>10</v>
      </c>
      <c r="C54" s="293"/>
      <c r="D54" s="1">
        <f>SUM(D46:D53)</f>
        <v>10.5</v>
      </c>
      <c r="E54" s="78"/>
      <c r="F54" s="292" t="s">
        <v>10</v>
      </c>
      <c r="G54" s="293"/>
      <c r="H54" s="1">
        <f>SUM(H46:H53)</f>
        <v>0</v>
      </c>
      <c r="I54" s="82"/>
      <c r="J54" s="322"/>
      <c r="K54" s="323"/>
      <c r="L54" s="324"/>
      <c r="M54" s="327"/>
      <c r="N54" s="24"/>
    </row>
    <row r="55" spans="1:14" ht="7.5" customHeight="1" thickBot="1">
      <c r="A55" s="67"/>
      <c r="B55" s="67"/>
      <c r="C55" s="67"/>
      <c r="D55" s="67"/>
      <c r="E55" s="67"/>
      <c r="F55" s="67"/>
      <c r="G55" s="61"/>
      <c r="H55" s="61"/>
      <c r="I55" s="61"/>
      <c r="J55" s="63"/>
      <c r="K55" s="81"/>
      <c r="L55" s="81"/>
      <c r="M55" s="81"/>
      <c r="N55" s="38"/>
    </row>
    <row r="56" spans="1:14" ht="19.5" thickBot="1">
      <c r="A56" s="313" t="s">
        <v>30</v>
      </c>
      <c r="B56" s="278" t="s">
        <v>31</v>
      </c>
      <c r="C56" s="282" t="s">
        <v>141</v>
      </c>
      <c r="D56" s="269"/>
      <c r="E56" s="68"/>
      <c r="F56" s="278" t="s">
        <v>8</v>
      </c>
      <c r="G56" s="282" t="s">
        <v>141</v>
      </c>
      <c r="H56" s="270"/>
      <c r="I56" s="68"/>
      <c r="J56" s="277" t="s">
        <v>9</v>
      </c>
      <c r="K56" s="287" t="s">
        <v>141</v>
      </c>
      <c r="L56" s="273"/>
      <c r="M56" s="423" t="s">
        <v>30</v>
      </c>
      <c r="N56" s="24"/>
    </row>
    <row r="57" spans="1:14" ht="18.75">
      <c r="A57" s="314"/>
      <c r="B57" s="56" t="s">
        <v>0</v>
      </c>
      <c r="C57" s="83" t="s">
        <v>5</v>
      </c>
      <c r="D57" s="54" t="s">
        <v>4</v>
      </c>
      <c r="E57" s="72"/>
      <c r="F57" s="84" t="s">
        <v>0</v>
      </c>
      <c r="G57" s="83" t="s">
        <v>5</v>
      </c>
      <c r="H57" s="71" t="s">
        <v>4</v>
      </c>
      <c r="I57" s="72"/>
      <c r="J57" s="73" t="s">
        <v>0</v>
      </c>
      <c r="K57" s="74" t="s">
        <v>5</v>
      </c>
      <c r="L57" s="200" t="s">
        <v>4</v>
      </c>
      <c r="M57" s="424"/>
      <c r="N57" s="24"/>
    </row>
    <row r="58" spans="1:14" ht="18.75">
      <c r="A58" s="314"/>
      <c r="B58" s="2" t="s">
        <v>17</v>
      </c>
      <c r="C58" s="103" t="s">
        <v>45</v>
      </c>
      <c r="D58" s="5">
        <v>3</v>
      </c>
      <c r="E58" s="76"/>
      <c r="F58" s="9" t="s">
        <v>27</v>
      </c>
      <c r="G58" s="103" t="s">
        <v>52</v>
      </c>
      <c r="H58" s="14">
        <v>3</v>
      </c>
      <c r="I58" s="85"/>
      <c r="J58" s="13"/>
      <c r="K58" s="104"/>
      <c r="L58" s="201"/>
      <c r="M58" s="424"/>
      <c r="N58" s="24"/>
    </row>
    <row r="59" spans="1:14" ht="18.75">
      <c r="A59" s="314"/>
      <c r="B59" s="2"/>
      <c r="C59" s="103"/>
      <c r="D59" s="5"/>
      <c r="E59" s="76"/>
      <c r="F59" s="9"/>
      <c r="G59" s="103"/>
      <c r="H59" s="14"/>
      <c r="I59" s="85"/>
      <c r="J59" s="13"/>
      <c r="K59" s="104"/>
      <c r="L59" s="201"/>
      <c r="M59" s="424"/>
      <c r="N59" s="24"/>
    </row>
    <row r="60" spans="1:14" ht="19.5" thickBot="1">
      <c r="A60" s="314"/>
      <c r="B60" s="2"/>
      <c r="C60" s="103"/>
      <c r="D60" s="5"/>
      <c r="E60" s="76"/>
      <c r="F60" s="9"/>
      <c r="G60" s="103"/>
      <c r="H60" s="14"/>
      <c r="I60" s="85"/>
      <c r="J60" s="13"/>
      <c r="K60" s="104"/>
      <c r="L60" s="202"/>
      <c r="M60" s="424"/>
      <c r="N60" s="24"/>
    </row>
    <row r="61" spans="1:14" ht="19.5" thickBot="1">
      <c r="A61" s="314"/>
      <c r="B61" s="2"/>
      <c r="C61" s="103"/>
      <c r="D61" s="5"/>
      <c r="E61" s="76"/>
      <c r="F61" s="9"/>
      <c r="G61" s="103"/>
      <c r="H61" s="14"/>
      <c r="I61" s="85"/>
      <c r="J61" s="299" t="s">
        <v>10</v>
      </c>
      <c r="K61" s="300"/>
      <c r="L61" s="203">
        <f>SUM(L58:L60)</f>
        <v>0</v>
      </c>
      <c r="M61" s="424"/>
      <c r="N61" s="24"/>
    </row>
    <row r="62" spans="1:14" ht="19.5" thickBot="1">
      <c r="A62" s="314"/>
      <c r="B62" s="2"/>
      <c r="C62" s="103"/>
      <c r="D62" s="5"/>
      <c r="E62" s="76"/>
      <c r="F62" s="9"/>
      <c r="G62" s="103"/>
      <c r="H62" s="14"/>
      <c r="I62" s="85"/>
      <c r="J62" s="316" t="s">
        <v>139</v>
      </c>
      <c r="K62" s="317"/>
      <c r="L62" s="426"/>
      <c r="M62" s="424"/>
      <c r="N62" s="24"/>
    </row>
    <row r="63" spans="1:14" ht="18.75">
      <c r="A63" s="314"/>
      <c r="B63" s="2"/>
      <c r="C63" s="103"/>
      <c r="D63" s="5"/>
      <c r="E63" s="76"/>
      <c r="F63" s="9"/>
      <c r="G63" s="103"/>
      <c r="H63" s="14"/>
      <c r="I63" s="85"/>
      <c r="J63" s="427"/>
      <c r="K63" s="428"/>
      <c r="L63" s="428"/>
      <c r="M63" s="424"/>
      <c r="N63" s="24"/>
    </row>
    <row r="64" spans="1:14" ht="18.75">
      <c r="A64" s="314"/>
      <c r="B64" s="2"/>
      <c r="C64" s="103"/>
      <c r="D64" s="4"/>
      <c r="E64" s="76"/>
      <c r="F64" s="9"/>
      <c r="G64" s="103"/>
      <c r="H64" s="15"/>
      <c r="I64" s="85"/>
      <c r="J64" s="429"/>
      <c r="K64" s="320"/>
      <c r="L64" s="320"/>
      <c r="M64" s="424"/>
      <c r="N64" s="24"/>
    </row>
    <row r="65" spans="1:14" ht="19.5" thickBot="1">
      <c r="A65" s="314"/>
      <c r="B65" s="2"/>
      <c r="C65" s="103"/>
      <c r="D65" s="11"/>
      <c r="E65" s="77"/>
      <c r="F65" s="9"/>
      <c r="G65" s="103"/>
      <c r="H65" s="16"/>
      <c r="I65" s="86"/>
      <c r="J65" s="429"/>
      <c r="K65" s="320"/>
      <c r="L65" s="320"/>
      <c r="M65" s="424"/>
      <c r="N65" s="24"/>
    </row>
    <row r="66" spans="1:14" ht="19.5" thickBot="1">
      <c r="A66" s="315"/>
      <c r="B66" s="292" t="s">
        <v>10</v>
      </c>
      <c r="C66" s="293"/>
      <c r="D66" s="206">
        <f>SUM(D58:D65)</f>
        <v>3</v>
      </c>
      <c r="E66" s="205"/>
      <c r="F66" s="292" t="s">
        <v>10</v>
      </c>
      <c r="G66" s="293"/>
      <c r="H66" s="206">
        <f>SUM(H58:H65)</f>
        <v>3</v>
      </c>
      <c r="I66" s="210"/>
      <c r="J66" s="430"/>
      <c r="K66" s="431"/>
      <c r="L66" s="431"/>
      <c r="M66" s="425"/>
      <c r="N66" s="24"/>
    </row>
    <row r="67" spans="1:14" ht="7.5" customHeight="1" thickBot="1">
      <c r="A67" s="194"/>
      <c r="B67" s="195"/>
      <c r="C67" s="89"/>
      <c r="D67" s="211"/>
      <c r="E67" s="204"/>
      <c r="F67" s="89"/>
      <c r="G67" s="89"/>
      <c r="H67" s="211"/>
      <c r="I67" s="204"/>
      <c r="J67" s="91"/>
      <c r="K67" s="91"/>
      <c r="L67" s="91"/>
      <c r="M67" s="199"/>
      <c r="N67" s="24"/>
    </row>
    <row r="68" spans="1:14" ht="19.5" thickBot="1">
      <c r="A68" s="432" t="s">
        <v>102</v>
      </c>
      <c r="B68" s="286" t="s">
        <v>31</v>
      </c>
      <c r="C68" s="287" t="s">
        <v>141</v>
      </c>
      <c r="D68" s="274"/>
      <c r="E68" s="207"/>
      <c r="F68" s="286" t="s">
        <v>8</v>
      </c>
      <c r="G68" s="287" t="s">
        <v>141</v>
      </c>
      <c r="H68" s="274"/>
      <c r="I68" s="207"/>
      <c r="J68" s="433" t="s">
        <v>38</v>
      </c>
      <c r="K68" s="434"/>
      <c r="L68" s="434"/>
      <c r="M68" s="423" t="s">
        <v>102</v>
      </c>
      <c r="N68" s="92"/>
    </row>
    <row r="69" spans="1:14" ht="18.75">
      <c r="A69" s="314"/>
      <c r="B69" s="196" t="s">
        <v>0</v>
      </c>
      <c r="C69" s="197" t="s">
        <v>5</v>
      </c>
      <c r="D69" s="198" t="s">
        <v>4</v>
      </c>
      <c r="E69" s="72"/>
      <c r="F69" s="208" t="s">
        <v>0</v>
      </c>
      <c r="G69" s="197" t="s">
        <v>5</v>
      </c>
      <c r="H69" s="209" t="s">
        <v>4</v>
      </c>
      <c r="I69" s="72"/>
      <c r="J69" s="307"/>
      <c r="K69" s="308"/>
      <c r="L69" s="308"/>
      <c r="M69" s="424"/>
      <c r="N69" s="96"/>
    </row>
    <row r="70" spans="1:14" ht="18.75">
      <c r="A70" s="314"/>
      <c r="B70" s="2"/>
      <c r="C70" s="103"/>
      <c r="D70" s="5"/>
      <c r="E70" s="76"/>
      <c r="F70" s="9"/>
      <c r="G70" s="103"/>
      <c r="H70" s="14"/>
      <c r="I70" s="85"/>
      <c r="J70" s="307"/>
      <c r="K70" s="308"/>
      <c r="L70" s="308"/>
      <c r="M70" s="424"/>
      <c r="N70" s="101"/>
    </row>
    <row r="71" spans="1:14" ht="18.75">
      <c r="A71" s="314"/>
      <c r="B71" s="2"/>
      <c r="C71" s="103"/>
      <c r="D71" s="5"/>
      <c r="E71" s="76"/>
      <c r="F71" s="9"/>
      <c r="G71" s="103"/>
      <c r="H71" s="14"/>
      <c r="I71" s="85"/>
      <c r="J71" s="307"/>
      <c r="K71" s="308"/>
      <c r="L71" s="308"/>
      <c r="M71" s="424"/>
      <c r="N71" s="101"/>
    </row>
    <row r="72" spans="1:14" ht="18.75">
      <c r="A72" s="314"/>
      <c r="B72" s="2"/>
      <c r="C72" s="103"/>
      <c r="D72" s="5"/>
      <c r="E72" s="76"/>
      <c r="F72" s="9"/>
      <c r="G72" s="103"/>
      <c r="H72" s="14"/>
      <c r="I72" s="85"/>
      <c r="J72" s="307"/>
      <c r="K72" s="308"/>
      <c r="L72" s="308"/>
      <c r="M72" s="424"/>
      <c r="N72" s="24"/>
    </row>
    <row r="73" spans="1:14" ht="18.75">
      <c r="A73" s="314"/>
      <c r="B73" s="2"/>
      <c r="C73" s="103"/>
      <c r="D73" s="5"/>
      <c r="E73" s="76"/>
      <c r="F73" s="9"/>
      <c r="G73" s="103"/>
      <c r="H73" s="14"/>
      <c r="I73" s="85"/>
      <c r="J73" s="307"/>
      <c r="K73" s="308"/>
      <c r="L73" s="308"/>
      <c r="M73" s="424"/>
      <c r="N73" s="24"/>
    </row>
    <row r="74" spans="1:14" ht="18.75">
      <c r="A74" s="314"/>
      <c r="B74" s="2"/>
      <c r="C74" s="103"/>
      <c r="D74" s="5"/>
      <c r="E74" s="76"/>
      <c r="F74" s="9"/>
      <c r="G74" s="103"/>
      <c r="H74" s="14"/>
      <c r="I74" s="85"/>
      <c r="J74" s="307"/>
      <c r="K74" s="308"/>
      <c r="L74" s="308"/>
      <c r="M74" s="424"/>
      <c r="N74" s="24"/>
    </row>
    <row r="75" spans="1:14" ht="18.75">
      <c r="A75" s="314"/>
      <c r="B75" s="2"/>
      <c r="C75" s="103"/>
      <c r="D75" s="5"/>
      <c r="E75" s="76"/>
      <c r="F75" s="9"/>
      <c r="G75" s="103"/>
      <c r="H75" s="14"/>
      <c r="I75" s="85"/>
      <c r="J75" s="307"/>
      <c r="K75" s="308"/>
      <c r="L75" s="308"/>
      <c r="M75" s="424"/>
      <c r="N75" s="24"/>
    </row>
    <row r="76" spans="1:14" ht="18.75">
      <c r="A76" s="314"/>
      <c r="B76" s="2"/>
      <c r="C76" s="103"/>
      <c r="D76" s="4"/>
      <c r="E76" s="76"/>
      <c r="F76" s="9"/>
      <c r="G76" s="103"/>
      <c r="H76" s="15"/>
      <c r="I76" s="85"/>
      <c r="J76" s="307"/>
      <c r="K76" s="308"/>
      <c r="L76" s="308"/>
      <c r="M76" s="424"/>
      <c r="N76" s="24"/>
    </row>
    <row r="77" spans="1:14" ht="19.5" thickBot="1">
      <c r="A77" s="314"/>
      <c r="B77" s="2"/>
      <c r="C77" s="103"/>
      <c r="D77" s="11"/>
      <c r="E77" s="77"/>
      <c r="F77" s="9"/>
      <c r="G77" s="103"/>
      <c r="H77" s="16"/>
      <c r="I77" s="86"/>
      <c r="J77" s="307"/>
      <c r="K77" s="308"/>
      <c r="L77" s="308"/>
      <c r="M77" s="424"/>
      <c r="N77" s="24"/>
    </row>
    <row r="78" spans="1:14" ht="19.5" thickBot="1">
      <c r="A78" s="315"/>
      <c r="B78" s="292" t="s">
        <v>10</v>
      </c>
      <c r="C78" s="293"/>
      <c r="D78" s="59">
        <f>SUM(D70:D77)</f>
        <v>0</v>
      </c>
      <c r="E78" s="78"/>
      <c r="F78" s="292" t="s">
        <v>10</v>
      </c>
      <c r="G78" s="293"/>
      <c r="H78" s="59">
        <f>SUM(H70:H77)</f>
        <v>0</v>
      </c>
      <c r="I78" s="62"/>
      <c r="J78" s="310"/>
      <c r="K78" s="311"/>
      <c r="L78" s="311"/>
      <c r="M78" s="425"/>
      <c r="N78" s="24"/>
    </row>
    <row r="79" spans="1:14" ht="19.5" thickBot="1">
      <c r="A79" s="87"/>
      <c r="B79" s="88"/>
      <c r="C79" s="89"/>
      <c r="D79" s="211"/>
      <c r="E79" s="90"/>
      <c r="F79" s="88"/>
      <c r="G79" s="89"/>
      <c r="H79" s="211"/>
      <c r="I79" s="90"/>
      <c r="J79" s="91"/>
      <c r="K79" s="91"/>
      <c r="L79" s="91"/>
      <c r="M79" s="91"/>
      <c r="N79" s="24"/>
    </row>
    <row r="80" spans="1:14" ht="19.5" thickBot="1">
      <c r="A80" s="93"/>
      <c r="C80" s="94" t="s">
        <v>60</v>
      </c>
      <c r="D80" s="212">
        <f>SUM(D13:D19,H13:H19,L13:L19,D30,H30,L26)</f>
        <v>7.5</v>
      </c>
      <c r="E80" s="79"/>
      <c r="F80" s="63"/>
      <c r="G80" s="94" t="s">
        <v>39</v>
      </c>
      <c r="H80" s="212">
        <f>H82-H81</f>
        <v>0</v>
      </c>
      <c r="I80" s="79"/>
      <c r="J80" s="95" t="s">
        <v>40</v>
      </c>
      <c r="K80" s="63"/>
      <c r="L80" s="63"/>
      <c r="M80" s="63"/>
      <c r="N80" s="24"/>
    </row>
    <row r="81" spans="1:15" ht="19.5" thickBot="1">
      <c r="A81" s="63"/>
      <c r="B81" s="332" t="s">
        <v>61</v>
      </c>
      <c r="C81" s="333"/>
      <c r="D81" s="97">
        <f>IF(D80&gt;45, 45, D80)</f>
        <v>7.5</v>
      </c>
      <c r="E81" s="98"/>
      <c r="F81" s="63"/>
      <c r="G81" s="99" t="s">
        <v>20</v>
      </c>
      <c r="H81" s="100">
        <f>SUMIF(C23:C29,"BUS*",D23:D29)+SUMIF(G23:G29,"BUS*",H23:H29)+SUMIF(K23:K25,"BUS*",L23:L25)+SUMIF(C34:C41,"BUS*",D34:D41)+SUMIF(G34:G41,"BUS*",H34:H41)+SUMIF(K34:K36,"BUS*",L34:L36)+SUMIF(C46:C53,"BUS*",D46:D53)+SUMIF(G46:G53,"BUS*",H46:H53)+SUMIF(K46:K48,"BUS*",L46:L48)+SUMIF(C58:C65,"BUS*",D58:D65)+SUMIF(G58:G65,"BUS*",H58:H65)+SUMIF(K58:K60,"BUS*",L58:L60)+SUMIF(C70:C77,"BUS*",D70:D77)+SUMIF(G70:G77,"BUS*",H70:H77)</f>
        <v>35.5</v>
      </c>
      <c r="I81" s="79"/>
      <c r="J81" s="63" t="s">
        <v>145</v>
      </c>
      <c r="K81" s="63"/>
      <c r="L81" s="63"/>
      <c r="M81" s="63"/>
      <c r="N81" s="24"/>
    </row>
    <row r="82" spans="1:15" ht="19.5" thickBot="1">
      <c r="A82" s="63"/>
      <c r="B82" s="98"/>
      <c r="C82" s="98"/>
      <c r="D82" s="102"/>
      <c r="E82" s="98"/>
      <c r="F82" s="98"/>
      <c r="G82" s="99" t="s">
        <v>16</v>
      </c>
      <c r="H82" s="100">
        <f>SUM(D42,H42,L37,D54,H54,H66,D66,D81,D78,H78,L61,L49)</f>
        <v>35.5</v>
      </c>
      <c r="I82" s="79"/>
      <c r="J82" s="63" t="s">
        <v>138</v>
      </c>
      <c r="K82" s="63"/>
      <c r="O82" s="24"/>
    </row>
    <row r="83" spans="1:15" hidden="1">
      <c r="A83" s="24"/>
      <c r="B83" s="24" t="s">
        <v>53</v>
      </c>
      <c r="C83" s="24" t="s">
        <v>42</v>
      </c>
      <c r="D83" s="24"/>
      <c r="E83" s="24"/>
      <c r="F83" s="24"/>
      <c r="G83" s="24"/>
      <c r="H83" s="24"/>
      <c r="I83" s="24"/>
      <c r="J83" s="24"/>
      <c r="K83" s="24"/>
      <c r="L83" s="24"/>
      <c r="M83" s="24"/>
      <c r="N83" s="24"/>
    </row>
    <row r="84" spans="1:15" hidden="1">
      <c r="A84" s="24"/>
      <c r="B84" s="35" t="s">
        <v>52</v>
      </c>
      <c r="C84" s="24" t="s">
        <v>43</v>
      </c>
      <c r="D84" s="24" t="s">
        <v>141</v>
      </c>
      <c r="E84" s="24"/>
      <c r="F84" s="24"/>
      <c r="G84" s="24"/>
      <c r="H84" s="24"/>
      <c r="I84" s="24"/>
      <c r="J84" s="24"/>
      <c r="K84" s="24"/>
      <c r="L84" s="24"/>
      <c r="M84" s="24"/>
      <c r="N84" s="24"/>
    </row>
    <row r="85" spans="1:15" hidden="1">
      <c r="A85" s="24"/>
      <c r="B85" s="35" t="s">
        <v>45</v>
      </c>
      <c r="C85" s="25" t="s">
        <v>44</v>
      </c>
      <c r="D85" s="24">
        <v>2019</v>
      </c>
      <c r="E85" s="24"/>
      <c r="F85" s="24"/>
      <c r="G85" s="24"/>
      <c r="H85" s="24"/>
      <c r="I85" s="24"/>
      <c r="J85" s="24"/>
      <c r="K85" s="24"/>
      <c r="L85" s="24"/>
      <c r="M85" s="24"/>
      <c r="N85" s="24"/>
    </row>
    <row r="86" spans="1:15" hidden="1">
      <c r="A86" s="24"/>
      <c r="B86" s="36" t="s">
        <v>46</v>
      </c>
      <c r="C86" s="24" t="s">
        <v>54</v>
      </c>
      <c r="D86" s="24">
        <v>2020</v>
      </c>
      <c r="E86" s="24"/>
      <c r="F86" s="24"/>
      <c r="G86" s="24"/>
      <c r="H86" s="24"/>
      <c r="I86" s="24"/>
      <c r="J86" s="24"/>
      <c r="K86" s="24"/>
      <c r="L86" s="24"/>
      <c r="M86" s="24"/>
      <c r="N86" s="24"/>
    </row>
    <row r="87" spans="1:15" hidden="1">
      <c r="A87" s="24"/>
      <c r="B87" s="37" t="s">
        <v>47</v>
      </c>
      <c r="C87" s="24" t="s">
        <v>55</v>
      </c>
      <c r="D87" s="24">
        <v>2021</v>
      </c>
      <c r="E87" s="24"/>
      <c r="F87" s="24"/>
      <c r="G87" s="24"/>
      <c r="H87" s="24"/>
      <c r="I87" s="24"/>
      <c r="J87" s="24"/>
      <c r="K87" s="24"/>
      <c r="L87" s="24"/>
      <c r="M87" s="24"/>
      <c r="N87" s="24"/>
    </row>
    <row r="88" spans="1:15" hidden="1">
      <c r="A88" s="24"/>
      <c r="B88" s="24" t="s">
        <v>57</v>
      </c>
      <c r="C88" s="24" t="s">
        <v>50</v>
      </c>
      <c r="D88" s="24">
        <v>2022</v>
      </c>
      <c r="E88" s="24"/>
      <c r="F88" s="24"/>
      <c r="G88" s="24"/>
      <c r="H88" s="24"/>
      <c r="I88" s="24"/>
      <c r="J88" s="24"/>
      <c r="K88" s="24"/>
      <c r="L88" s="24"/>
      <c r="M88" s="24"/>
      <c r="N88" s="24"/>
    </row>
    <row r="89" spans="1:15" hidden="1">
      <c r="A89" s="24"/>
      <c r="B89" s="24" t="s">
        <v>48</v>
      </c>
      <c r="C89" s="24"/>
      <c r="D89" s="24">
        <v>2023</v>
      </c>
      <c r="E89" s="24"/>
      <c r="F89" s="24"/>
      <c r="G89" s="24"/>
      <c r="H89" s="24"/>
      <c r="I89" s="24"/>
      <c r="J89" s="24"/>
      <c r="K89" s="24"/>
      <c r="L89" s="24"/>
      <c r="M89" s="24"/>
      <c r="N89" s="24"/>
    </row>
    <row r="90" spans="1:15" hidden="1">
      <c r="A90" s="24"/>
      <c r="B90" s="24" t="s">
        <v>14</v>
      </c>
      <c r="C90" s="24"/>
      <c r="D90" s="24">
        <v>2024</v>
      </c>
      <c r="E90" s="24"/>
      <c r="F90" s="24"/>
      <c r="G90" s="24"/>
      <c r="H90" s="24"/>
      <c r="I90" s="24"/>
      <c r="J90" s="24"/>
      <c r="K90" s="24"/>
      <c r="L90" s="24"/>
      <c r="M90" s="24"/>
      <c r="N90" s="24"/>
    </row>
    <row r="91" spans="1:15" hidden="1">
      <c r="A91" s="24"/>
      <c r="B91" s="24" t="s">
        <v>58</v>
      </c>
      <c r="C91" s="24"/>
      <c r="D91" s="24">
        <v>2025</v>
      </c>
      <c r="E91" s="24"/>
      <c r="F91" s="24"/>
      <c r="G91" s="24"/>
      <c r="H91" s="24"/>
      <c r="I91" s="24"/>
      <c r="J91" s="24"/>
      <c r="K91" s="24"/>
      <c r="L91" s="24"/>
      <c r="M91" s="24"/>
      <c r="N91" s="24"/>
    </row>
    <row r="92" spans="1:15" hidden="1">
      <c r="A92" s="24"/>
      <c r="B92" s="24" t="s">
        <v>59</v>
      </c>
      <c r="C92" s="24"/>
      <c r="D92" s="24">
        <v>2026</v>
      </c>
      <c r="E92" s="24"/>
      <c r="F92" s="24"/>
      <c r="G92" s="24"/>
      <c r="H92" s="24"/>
      <c r="I92" s="24"/>
      <c r="J92" s="24"/>
      <c r="K92" s="24"/>
      <c r="L92" s="24"/>
      <c r="M92" s="24"/>
      <c r="N92" s="24"/>
    </row>
    <row r="93" spans="1:15" hidden="1">
      <c r="A93" s="24"/>
      <c r="B93" s="24" t="s">
        <v>18</v>
      </c>
      <c r="C93" s="24"/>
      <c r="D93" s="24">
        <v>2027</v>
      </c>
      <c r="E93" s="24"/>
      <c r="F93" s="24"/>
      <c r="G93" s="24"/>
      <c r="H93" s="24"/>
      <c r="I93" s="24"/>
      <c r="J93" s="24"/>
      <c r="K93" s="24"/>
      <c r="L93" s="24"/>
      <c r="M93" s="24"/>
      <c r="N93" s="24"/>
    </row>
    <row r="94" spans="1:15" hidden="1">
      <c r="A94" s="24"/>
      <c r="B94" s="24" t="s">
        <v>49</v>
      </c>
      <c r="C94" s="24"/>
      <c r="D94" s="24">
        <v>2028</v>
      </c>
      <c r="E94" s="24"/>
      <c r="F94" s="24"/>
      <c r="G94" s="24"/>
      <c r="H94" s="24"/>
      <c r="I94" s="24"/>
      <c r="J94" s="24"/>
      <c r="K94" s="24"/>
      <c r="L94" s="24"/>
      <c r="M94" s="24"/>
      <c r="N94" s="24"/>
    </row>
    <row r="95" spans="1:15" hidden="1">
      <c r="A95" s="24"/>
      <c r="B95" s="24" t="s">
        <v>50</v>
      </c>
      <c r="C95" s="24"/>
      <c r="D95" s="24">
        <v>2029</v>
      </c>
      <c r="E95" s="24"/>
      <c r="F95" s="24"/>
      <c r="G95" s="24"/>
      <c r="H95" s="24"/>
      <c r="I95" s="24"/>
      <c r="J95" s="24"/>
      <c r="K95" s="24"/>
      <c r="L95" s="24"/>
      <c r="M95" s="24"/>
      <c r="N95" s="24"/>
    </row>
    <row r="96" spans="1:15" hidden="1">
      <c r="A96" s="24"/>
      <c r="B96" s="24"/>
      <c r="C96" s="24"/>
      <c r="D96" s="24">
        <v>2030</v>
      </c>
      <c r="E96" s="24"/>
      <c r="F96" s="24"/>
      <c r="G96" s="24"/>
      <c r="H96" s="24"/>
      <c r="I96" s="24"/>
      <c r="J96" s="24"/>
      <c r="K96" s="24"/>
      <c r="L96" s="24"/>
      <c r="M96" s="24"/>
      <c r="N96" s="24"/>
    </row>
    <row r="97" spans="1:14" hidden="1">
      <c r="A97" s="24"/>
      <c r="B97" s="24"/>
      <c r="C97" s="24"/>
      <c r="D97" s="24">
        <v>2031</v>
      </c>
      <c r="E97" s="24"/>
      <c r="F97" s="24"/>
      <c r="G97" s="24"/>
      <c r="H97" s="24"/>
      <c r="I97" s="24"/>
      <c r="J97" s="24"/>
      <c r="K97" s="24"/>
      <c r="L97" s="24"/>
      <c r="M97" s="24"/>
      <c r="N97" s="24"/>
    </row>
    <row r="98" spans="1:14" hidden="1">
      <c r="A98" s="24"/>
      <c r="B98" s="24"/>
      <c r="C98" s="24"/>
      <c r="D98" s="24">
        <v>2032</v>
      </c>
      <c r="E98" s="24"/>
      <c r="F98" s="24"/>
      <c r="G98" s="24"/>
      <c r="H98" s="24"/>
      <c r="I98" s="24"/>
      <c r="J98" s="24"/>
      <c r="K98" s="24"/>
      <c r="L98" s="24"/>
      <c r="M98" s="24"/>
      <c r="N98" s="24"/>
    </row>
    <row r="99" spans="1:14" hidden="1">
      <c r="A99" s="24"/>
      <c r="B99" s="24"/>
      <c r="C99" s="24"/>
      <c r="D99" s="24">
        <v>2033</v>
      </c>
      <c r="E99" s="24"/>
      <c r="F99" s="24"/>
      <c r="G99" s="24"/>
      <c r="H99" s="24"/>
      <c r="I99" s="24"/>
      <c r="J99" s="24"/>
      <c r="K99" s="24"/>
      <c r="L99" s="24"/>
      <c r="M99" s="24"/>
      <c r="N99" s="24"/>
    </row>
    <row r="100" spans="1:14" hidden="1">
      <c r="A100" s="24"/>
      <c r="B100" s="24"/>
      <c r="C100" s="24"/>
      <c r="D100" s="24">
        <v>2034</v>
      </c>
      <c r="E100" s="24"/>
      <c r="F100" s="24"/>
      <c r="G100" s="24"/>
      <c r="H100" s="24"/>
      <c r="I100" s="24"/>
      <c r="J100" s="24"/>
      <c r="K100" s="24"/>
      <c r="L100" s="24"/>
      <c r="M100" s="24"/>
      <c r="N100" s="24"/>
    </row>
    <row r="101" spans="1:14" hidden="1">
      <c r="A101" s="24"/>
      <c r="B101" s="24"/>
      <c r="C101" s="24"/>
      <c r="D101" s="24">
        <v>2035</v>
      </c>
      <c r="E101" s="24"/>
      <c r="F101" s="24"/>
      <c r="G101" s="24"/>
      <c r="H101" s="24"/>
      <c r="I101" s="24"/>
      <c r="J101" s="24"/>
      <c r="K101" s="24"/>
      <c r="L101" s="24"/>
      <c r="M101" s="24"/>
      <c r="N101" s="24"/>
    </row>
    <row r="102" spans="1:14" hidden="1">
      <c r="A102" s="24"/>
      <c r="B102" s="24"/>
      <c r="C102" s="24"/>
      <c r="D102" s="24">
        <v>2036</v>
      </c>
      <c r="E102" s="24"/>
      <c r="F102" s="24"/>
      <c r="G102" s="24"/>
      <c r="H102" s="24"/>
      <c r="I102" s="24"/>
      <c r="J102" s="24"/>
      <c r="K102" s="24"/>
      <c r="L102" s="24"/>
      <c r="M102" s="24"/>
      <c r="N102" s="24"/>
    </row>
    <row r="103" spans="1:14" hidden="1">
      <c r="A103" s="24"/>
      <c r="B103" s="24"/>
      <c r="C103" s="24"/>
      <c r="D103" s="24">
        <v>2037</v>
      </c>
      <c r="E103" s="24"/>
      <c r="F103" s="24"/>
      <c r="G103" s="24"/>
      <c r="H103" s="24"/>
      <c r="I103" s="24"/>
      <c r="J103" s="24"/>
      <c r="K103" s="24"/>
      <c r="L103" s="24"/>
      <c r="M103" s="24"/>
      <c r="N103" s="24"/>
    </row>
    <row r="104" spans="1:14" hidden="1">
      <c r="A104" s="24"/>
      <c r="B104" s="24"/>
      <c r="C104" s="24"/>
      <c r="D104" s="24">
        <v>2038</v>
      </c>
      <c r="E104" s="24"/>
      <c r="F104" s="24"/>
      <c r="G104" s="24"/>
      <c r="H104" s="24"/>
      <c r="I104" s="24"/>
      <c r="J104" s="24"/>
      <c r="K104" s="24"/>
      <c r="L104" s="24"/>
      <c r="M104" s="24"/>
      <c r="N104" s="24"/>
    </row>
    <row r="105" spans="1:14" hidden="1">
      <c r="A105" s="24"/>
      <c r="B105" s="24"/>
      <c r="C105" s="24"/>
      <c r="D105" s="24">
        <v>2039</v>
      </c>
      <c r="E105" s="24"/>
      <c r="F105" s="24"/>
      <c r="G105" s="24"/>
      <c r="H105" s="24"/>
      <c r="I105" s="24"/>
      <c r="J105" s="24"/>
      <c r="K105" s="24"/>
      <c r="L105" s="24"/>
      <c r="M105" s="24"/>
      <c r="N105" s="24"/>
    </row>
    <row r="106" spans="1:14" hidden="1">
      <c r="A106" s="24"/>
      <c r="B106" s="24"/>
      <c r="C106" s="24"/>
      <c r="D106" s="24">
        <v>2040</v>
      </c>
      <c r="E106" s="24"/>
      <c r="F106" s="24"/>
      <c r="G106" s="24"/>
      <c r="H106" s="24"/>
      <c r="I106" s="24"/>
      <c r="J106" s="24"/>
      <c r="K106" s="24"/>
      <c r="L106" s="24"/>
      <c r="M106" s="24"/>
      <c r="N106" s="24"/>
    </row>
    <row r="107" spans="1:14" hidden="1">
      <c r="A107" s="24"/>
      <c r="B107" s="24"/>
      <c r="C107" s="24"/>
      <c r="D107" s="24"/>
      <c r="E107" s="24"/>
      <c r="F107" s="24"/>
      <c r="G107" s="24"/>
      <c r="H107" s="24"/>
      <c r="I107" s="24"/>
      <c r="J107" s="24"/>
      <c r="K107" s="24"/>
      <c r="L107" s="24"/>
      <c r="M107" s="24"/>
      <c r="N107" s="24"/>
    </row>
    <row r="108" spans="1:14" hidden="1">
      <c r="A108" s="24"/>
      <c r="B108" s="24"/>
      <c r="C108" s="24"/>
      <c r="D108" s="24"/>
      <c r="E108" s="24"/>
      <c r="F108" s="24"/>
      <c r="G108" s="24"/>
      <c r="H108" s="24"/>
      <c r="I108" s="24"/>
      <c r="J108" s="24"/>
      <c r="K108" s="24"/>
      <c r="L108" s="24"/>
      <c r="M108" s="24"/>
      <c r="N108" s="24"/>
    </row>
    <row r="109" spans="1:14" hidden="1">
      <c r="A109" s="24"/>
      <c r="B109" s="24"/>
      <c r="C109" s="24"/>
      <c r="D109" s="24"/>
      <c r="E109" s="24"/>
      <c r="F109" s="24"/>
      <c r="G109" s="24"/>
      <c r="H109" s="24"/>
      <c r="I109" s="24"/>
      <c r="J109" s="24"/>
      <c r="K109" s="24"/>
      <c r="L109" s="24"/>
      <c r="M109" s="24"/>
      <c r="N109" s="24"/>
    </row>
    <row r="110" spans="1:14" hidden="1">
      <c r="A110" s="24"/>
      <c r="B110" s="24"/>
      <c r="C110" s="24"/>
      <c r="D110" s="24"/>
      <c r="E110" s="24"/>
      <c r="F110" s="24"/>
      <c r="G110" s="24"/>
      <c r="H110" s="24"/>
      <c r="I110" s="24"/>
      <c r="J110" s="24"/>
      <c r="K110" s="24"/>
      <c r="L110" s="24"/>
      <c r="M110" s="24"/>
      <c r="N110" s="24"/>
    </row>
    <row r="111" spans="1:14" hidden="1">
      <c r="A111" s="24"/>
      <c r="B111" s="24"/>
      <c r="C111" s="24"/>
      <c r="D111" s="24"/>
      <c r="E111" s="24"/>
      <c r="F111" s="24"/>
      <c r="G111" s="24"/>
      <c r="H111" s="24"/>
      <c r="I111" s="24"/>
      <c r="J111" s="24"/>
      <c r="K111" s="24"/>
      <c r="L111" s="24"/>
      <c r="M111" s="24"/>
      <c r="N111" s="24"/>
    </row>
    <row r="112" spans="1:14" hidden="1">
      <c r="A112" s="24"/>
      <c r="B112" s="24"/>
      <c r="C112" s="24"/>
      <c r="D112" s="24"/>
      <c r="E112" s="24"/>
      <c r="F112" s="24"/>
      <c r="G112" s="24"/>
      <c r="H112" s="24"/>
      <c r="I112" s="24"/>
      <c r="J112" s="24"/>
      <c r="K112" s="24"/>
      <c r="L112" s="24"/>
      <c r="M112" s="24"/>
      <c r="N112" s="24"/>
    </row>
    <row r="113" spans="1:14" hidden="1">
      <c r="A113" s="24"/>
      <c r="B113" s="24"/>
      <c r="C113" s="24"/>
      <c r="D113" s="24"/>
      <c r="E113" s="24"/>
      <c r="F113" s="24"/>
      <c r="G113" s="24"/>
      <c r="H113" s="24"/>
      <c r="I113" s="24"/>
      <c r="J113" s="24"/>
      <c r="K113" s="24"/>
      <c r="L113" s="24"/>
      <c r="M113" s="24"/>
      <c r="N113" s="24"/>
    </row>
    <row r="114" spans="1:14" hidden="1">
      <c r="A114" s="24"/>
      <c r="B114" s="24"/>
      <c r="C114" s="24"/>
      <c r="D114" s="24"/>
      <c r="E114" s="24"/>
      <c r="F114" s="24"/>
      <c r="G114" s="24"/>
      <c r="H114" s="24"/>
      <c r="I114" s="24"/>
      <c r="J114" s="24"/>
      <c r="K114" s="24"/>
      <c r="L114" s="24"/>
      <c r="M114" s="24"/>
      <c r="N114" s="24"/>
    </row>
    <row r="115" spans="1:14" hidden="1">
      <c r="A115" s="24"/>
      <c r="B115" s="24"/>
      <c r="C115" s="24"/>
      <c r="D115" s="24"/>
      <c r="E115" s="24"/>
      <c r="F115" s="24"/>
      <c r="G115" s="24"/>
      <c r="H115" s="24"/>
      <c r="I115" s="24"/>
      <c r="J115" s="24"/>
      <c r="K115" s="24"/>
      <c r="L115" s="24"/>
      <c r="M115" s="24"/>
      <c r="N115" s="24"/>
    </row>
    <row r="116" spans="1:14" hidden="1">
      <c r="A116" s="24"/>
      <c r="B116" s="24"/>
      <c r="C116" s="24"/>
      <c r="D116" s="24"/>
      <c r="E116" s="24"/>
      <c r="F116" s="24"/>
      <c r="G116" s="24"/>
      <c r="H116" s="24"/>
      <c r="I116" s="24"/>
      <c r="J116" s="24"/>
      <c r="K116" s="24"/>
      <c r="L116" s="24"/>
      <c r="M116" s="24"/>
      <c r="N116" s="24"/>
    </row>
    <row r="117" spans="1:14" hidden="1">
      <c r="A117" s="24"/>
      <c r="B117" s="24"/>
      <c r="C117" s="24"/>
      <c r="D117" s="24"/>
      <c r="E117" s="24"/>
      <c r="F117" s="24"/>
      <c r="G117" s="24"/>
      <c r="H117" s="24"/>
      <c r="I117" s="24"/>
      <c r="J117" s="24"/>
      <c r="K117" s="24"/>
      <c r="L117" s="24"/>
      <c r="M117" s="24"/>
      <c r="N117" s="24"/>
    </row>
    <row r="118" spans="1:14" hidden="1">
      <c r="A118" s="24"/>
      <c r="B118" s="24"/>
      <c r="C118" s="24"/>
      <c r="D118" s="24"/>
      <c r="E118" s="24"/>
      <c r="F118" s="24"/>
      <c r="G118" s="24"/>
      <c r="H118" s="24"/>
      <c r="I118" s="24"/>
      <c r="J118" s="24"/>
      <c r="K118" s="24"/>
      <c r="L118" s="24"/>
      <c r="M118" s="24"/>
      <c r="N118" s="24"/>
    </row>
    <row r="119" spans="1:14" hidden="1">
      <c r="A119" s="24"/>
      <c r="B119" s="24"/>
      <c r="C119" s="24"/>
      <c r="D119" s="24"/>
      <c r="E119" s="24"/>
      <c r="F119" s="24"/>
      <c r="G119" s="24"/>
      <c r="H119" s="24"/>
      <c r="I119" s="24"/>
      <c r="J119" s="24"/>
      <c r="K119" s="24"/>
      <c r="L119" s="24"/>
      <c r="M119" s="24"/>
      <c r="N119" s="24"/>
    </row>
    <row r="120" spans="1:14" hidden="1">
      <c r="A120" s="24"/>
      <c r="B120" s="24"/>
      <c r="C120" s="24"/>
      <c r="D120" s="24"/>
      <c r="E120" s="24"/>
      <c r="F120" s="24"/>
      <c r="G120" s="24"/>
      <c r="H120" s="24"/>
      <c r="I120" s="24"/>
      <c r="J120" s="24"/>
      <c r="K120" s="24"/>
      <c r="L120" s="24"/>
      <c r="M120" s="24"/>
      <c r="N120" s="24"/>
    </row>
    <row r="121" spans="1:14" hidden="1">
      <c r="A121" s="24"/>
      <c r="B121" s="24"/>
      <c r="C121" s="24"/>
      <c r="D121" s="24"/>
      <c r="E121" s="24"/>
      <c r="F121" s="24"/>
      <c r="G121" s="24"/>
      <c r="H121" s="24"/>
      <c r="I121" s="24"/>
      <c r="J121" s="24"/>
      <c r="K121" s="24"/>
      <c r="L121" s="24"/>
      <c r="M121" s="24"/>
      <c r="N121" s="24"/>
    </row>
    <row r="122" spans="1:14" hidden="1">
      <c r="A122" s="24"/>
      <c r="B122" s="24"/>
      <c r="C122" s="24"/>
      <c r="D122" s="24"/>
      <c r="E122" s="24"/>
      <c r="F122" s="24"/>
      <c r="G122" s="24"/>
      <c r="H122" s="24"/>
      <c r="I122" s="24"/>
      <c r="J122" s="24"/>
      <c r="K122" s="24"/>
      <c r="L122" s="24"/>
      <c r="M122" s="24"/>
      <c r="N122" s="24"/>
    </row>
    <row r="123" spans="1:14" hidden="1">
      <c r="A123" s="24"/>
      <c r="B123" s="24"/>
      <c r="C123" s="24"/>
      <c r="D123" s="24"/>
      <c r="E123" s="24"/>
      <c r="F123" s="24"/>
      <c r="G123" s="24"/>
      <c r="H123" s="24"/>
      <c r="I123" s="24"/>
      <c r="J123" s="24"/>
      <c r="K123" s="24"/>
      <c r="L123" s="24"/>
      <c r="M123" s="24"/>
      <c r="N123" s="24"/>
    </row>
    <row r="124" spans="1:14" hidden="1">
      <c r="A124" s="24"/>
      <c r="B124" s="24"/>
      <c r="C124" s="24"/>
      <c r="D124" s="24"/>
      <c r="E124" s="24"/>
      <c r="F124" s="24"/>
      <c r="G124" s="24"/>
      <c r="H124" s="24"/>
      <c r="I124" s="24"/>
      <c r="J124" s="24"/>
      <c r="K124" s="24"/>
      <c r="L124" s="24"/>
      <c r="M124" s="24"/>
      <c r="N124" s="24"/>
    </row>
    <row r="125" spans="1:14" hidden="1">
      <c r="A125" s="24"/>
      <c r="B125" s="24"/>
      <c r="C125" s="24"/>
      <c r="D125" s="24"/>
      <c r="E125" s="24"/>
      <c r="F125" s="24"/>
      <c r="G125" s="24"/>
      <c r="H125" s="24"/>
      <c r="I125" s="24"/>
      <c r="J125" s="24"/>
      <c r="K125" s="24"/>
      <c r="L125" s="24"/>
      <c r="M125" s="24"/>
      <c r="N125" s="24"/>
    </row>
    <row r="126" spans="1:14" hidden="1">
      <c r="A126" s="24"/>
      <c r="B126" s="24"/>
      <c r="C126" s="24"/>
      <c r="D126" s="24"/>
      <c r="E126" s="24"/>
      <c r="F126" s="24"/>
      <c r="G126" s="24"/>
      <c r="H126" s="24"/>
      <c r="I126" s="24"/>
      <c r="J126" s="24"/>
      <c r="K126" s="24"/>
      <c r="L126" s="24"/>
      <c r="M126" s="24"/>
      <c r="N126" s="24"/>
    </row>
    <row r="127" spans="1:14" hidden="1">
      <c r="A127" s="24"/>
      <c r="B127" s="24"/>
      <c r="C127" s="24"/>
      <c r="D127" s="24"/>
      <c r="E127" s="24"/>
      <c r="F127" s="24"/>
      <c r="G127" s="24"/>
      <c r="H127" s="24"/>
      <c r="I127" s="24"/>
      <c r="J127" s="24"/>
      <c r="K127" s="24"/>
      <c r="L127" s="24"/>
      <c r="M127" s="24"/>
      <c r="N127" s="24"/>
    </row>
    <row r="128" spans="1:14" hidden="1">
      <c r="A128" s="24"/>
      <c r="B128" s="24"/>
      <c r="C128" s="24"/>
      <c r="D128" s="24"/>
      <c r="E128" s="24"/>
      <c r="F128" s="24"/>
      <c r="G128" s="24"/>
      <c r="H128" s="24"/>
      <c r="I128" s="24"/>
      <c r="J128" s="24"/>
      <c r="K128" s="24"/>
      <c r="L128" s="24"/>
      <c r="M128" s="24"/>
      <c r="N128" s="24"/>
    </row>
    <row r="129" spans="1:14" hidden="1">
      <c r="A129" s="24"/>
      <c r="B129" s="24"/>
      <c r="C129" s="24"/>
      <c r="D129" s="24"/>
      <c r="E129" s="24"/>
      <c r="F129" s="24"/>
      <c r="G129" s="24"/>
      <c r="H129" s="24"/>
      <c r="I129" s="24"/>
      <c r="J129" s="24"/>
      <c r="K129" s="24"/>
      <c r="L129" s="24"/>
      <c r="M129" s="24"/>
      <c r="N129" s="24"/>
    </row>
    <row r="130" spans="1:14" hidden="1">
      <c r="A130" s="24"/>
      <c r="B130" s="24"/>
      <c r="C130" s="24"/>
      <c r="D130" s="24"/>
      <c r="E130" s="24"/>
      <c r="F130" s="24"/>
      <c r="G130" s="24"/>
      <c r="H130" s="24"/>
      <c r="I130" s="24"/>
      <c r="J130" s="24"/>
      <c r="K130" s="24"/>
      <c r="L130" s="24"/>
      <c r="M130" s="24"/>
      <c r="N130" s="24"/>
    </row>
    <row r="131" spans="1:14" hidden="1">
      <c r="A131" s="24"/>
      <c r="B131" s="24"/>
      <c r="C131" s="24"/>
      <c r="D131" s="24"/>
      <c r="E131" s="24"/>
      <c r="F131" s="24"/>
      <c r="G131" s="24"/>
      <c r="H131" s="24"/>
      <c r="I131" s="24"/>
      <c r="J131" s="24"/>
      <c r="K131" s="24"/>
      <c r="L131" s="24"/>
      <c r="M131" s="24"/>
      <c r="N131" s="24"/>
    </row>
    <row r="132" spans="1:14" hidden="1">
      <c r="A132" s="24"/>
      <c r="B132" s="24"/>
      <c r="C132" s="24"/>
      <c r="D132" s="24"/>
      <c r="E132" s="24"/>
      <c r="F132" s="24"/>
      <c r="G132" s="24"/>
      <c r="H132" s="24"/>
      <c r="I132" s="24"/>
      <c r="J132" s="24"/>
      <c r="K132" s="24"/>
      <c r="L132" s="24"/>
      <c r="M132" s="24"/>
      <c r="N132" s="24"/>
    </row>
    <row r="133" spans="1:14" hidden="1">
      <c r="A133" s="24"/>
      <c r="B133" s="24"/>
      <c r="C133" s="24"/>
      <c r="D133" s="24"/>
      <c r="E133" s="24"/>
      <c r="F133" s="24"/>
      <c r="G133" s="24"/>
      <c r="H133" s="24"/>
      <c r="I133" s="24"/>
      <c r="J133" s="24"/>
      <c r="K133" s="24"/>
      <c r="L133" s="24"/>
      <c r="M133" s="24"/>
      <c r="N133" s="24"/>
    </row>
    <row r="134" spans="1:14" hidden="1">
      <c r="A134" s="24"/>
      <c r="B134" s="24"/>
      <c r="C134" s="24"/>
      <c r="D134" s="24"/>
      <c r="E134" s="24"/>
      <c r="F134" s="24"/>
      <c r="G134" s="24"/>
      <c r="H134" s="24"/>
      <c r="I134" s="24"/>
      <c r="J134" s="24"/>
      <c r="K134" s="24"/>
      <c r="L134" s="24"/>
      <c r="M134" s="24"/>
      <c r="N134" s="24"/>
    </row>
    <row r="135" spans="1:14" hidden="1">
      <c r="A135" s="24"/>
      <c r="B135" s="24"/>
      <c r="C135" s="24"/>
      <c r="D135" s="24"/>
      <c r="E135" s="24"/>
      <c r="F135" s="24"/>
      <c r="G135" s="24"/>
      <c r="H135" s="24"/>
      <c r="I135" s="24"/>
      <c r="J135" s="24"/>
      <c r="K135" s="24"/>
      <c r="L135" s="24"/>
      <c r="M135" s="24"/>
      <c r="N135" s="24"/>
    </row>
    <row r="136" spans="1:14" hidden="1">
      <c r="A136" s="24"/>
      <c r="B136" s="24"/>
      <c r="C136" s="24"/>
      <c r="D136" s="24"/>
      <c r="E136" s="24"/>
      <c r="F136" s="24"/>
      <c r="G136" s="24"/>
      <c r="H136" s="24"/>
      <c r="I136" s="24"/>
      <c r="J136" s="24"/>
      <c r="K136" s="24"/>
      <c r="L136" s="24"/>
      <c r="M136" s="24"/>
      <c r="N136" s="24"/>
    </row>
    <row r="137" spans="1:14" hidden="1">
      <c r="A137" s="24"/>
      <c r="B137" s="24"/>
      <c r="C137" s="24"/>
      <c r="D137" s="24"/>
      <c r="E137" s="24"/>
      <c r="F137" s="24"/>
      <c r="G137" s="24"/>
      <c r="H137" s="24"/>
      <c r="I137" s="24"/>
      <c r="J137" s="24"/>
      <c r="K137" s="24"/>
      <c r="L137" s="24"/>
      <c r="M137" s="24"/>
      <c r="N137" s="24"/>
    </row>
    <row r="138" spans="1:14" hidden="1">
      <c r="A138" s="24"/>
      <c r="B138" s="24"/>
      <c r="C138" s="24"/>
      <c r="D138" s="24"/>
      <c r="E138" s="24"/>
      <c r="F138" s="24"/>
      <c r="G138" s="24"/>
      <c r="H138" s="24"/>
      <c r="I138" s="24"/>
      <c r="J138" s="24"/>
      <c r="K138" s="24"/>
      <c r="L138" s="24"/>
      <c r="M138" s="24"/>
      <c r="N138" s="24"/>
    </row>
    <row r="139" spans="1:14" hidden="1">
      <c r="A139" s="24"/>
      <c r="B139" s="24"/>
      <c r="C139" s="24"/>
      <c r="D139" s="24"/>
      <c r="E139" s="24"/>
      <c r="F139" s="24"/>
      <c r="G139" s="24"/>
      <c r="H139" s="24"/>
      <c r="I139" s="24"/>
      <c r="J139" s="24"/>
      <c r="K139" s="24"/>
      <c r="L139" s="24"/>
      <c r="M139" s="24"/>
      <c r="N139" s="24"/>
    </row>
    <row r="140" spans="1:14" hidden="1">
      <c r="A140" s="24"/>
      <c r="B140" s="24"/>
      <c r="C140" s="24"/>
      <c r="D140" s="24"/>
      <c r="E140" s="24"/>
      <c r="F140" s="24"/>
      <c r="G140" s="24"/>
      <c r="H140" s="24"/>
      <c r="I140" s="24"/>
      <c r="J140" s="24"/>
      <c r="K140" s="24"/>
      <c r="L140" s="24"/>
      <c r="M140" s="24"/>
      <c r="N140" s="24"/>
    </row>
    <row r="141" spans="1:14" hidden="1">
      <c r="A141" s="24"/>
      <c r="B141" s="24"/>
      <c r="C141" s="24"/>
      <c r="D141" s="24"/>
      <c r="E141" s="24"/>
      <c r="F141" s="24"/>
      <c r="G141" s="24"/>
      <c r="H141" s="24"/>
      <c r="I141" s="24"/>
      <c r="J141" s="24"/>
      <c r="K141" s="24"/>
      <c r="L141" s="24"/>
      <c r="M141" s="24"/>
      <c r="N141" s="24"/>
    </row>
    <row r="142" spans="1:14" hidden="1">
      <c r="A142" s="24"/>
      <c r="B142" s="24"/>
      <c r="C142" s="24"/>
      <c r="D142" s="24"/>
      <c r="E142" s="24"/>
      <c r="F142" s="24"/>
      <c r="G142" s="24"/>
      <c r="H142" s="24"/>
      <c r="I142" s="24"/>
      <c r="J142" s="24"/>
      <c r="K142" s="24"/>
      <c r="L142" s="24"/>
      <c r="M142" s="24"/>
      <c r="N142" s="24"/>
    </row>
    <row r="143" spans="1:14" hidden="1">
      <c r="A143" s="24"/>
      <c r="B143" s="24"/>
      <c r="C143" s="24"/>
      <c r="D143" s="24"/>
      <c r="E143" s="24"/>
      <c r="F143" s="24"/>
      <c r="G143" s="24"/>
      <c r="H143" s="24"/>
      <c r="I143" s="24"/>
      <c r="J143" s="24"/>
      <c r="K143" s="24"/>
      <c r="L143" s="24"/>
      <c r="M143" s="24"/>
      <c r="N143" s="24"/>
    </row>
    <row r="144" spans="1:14" hidden="1">
      <c r="A144" s="24"/>
      <c r="B144" s="24"/>
      <c r="C144" s="24"/>
      <c r="D144" s="24"/>
      <c r="E144" s="24"/>
      <c r="F144" s="24"/>
      <c r="G144" s="24"/>
      <c r="H144" s="24"/>
      <c r="I144" s="24"/>
      <c r="J144" s="24"/>
      <c r="K144" s="24"/>
      <c r="L144" s="24"/>
      <c r="M144" s="24"/>
      <c r="N144" s="24"/>
    </row>
    <row r="145" spans="1:14" hidden="1">
      <c r="A145" s="24"/>
      <c r="B145" s="24"/>
      <c r="C145" s="24"/>
      <c r="D145" s="24"/>
      <c r="E145" s="24"/>
      <c r="F145" s="24"/>
      <c r="G145" s="24"/>
      <c r="H145" s="24"/>
      <c r="I145" s="24"/>
      <c r="J145" s="24"/>
      <c r="K145" s="24"/>
      <c r="L145" s="24"/>
      <c r="M145" s="24"/>
      <c r="N145" s="24"/>
    </row>
    <row r="146" spans="1:14" hidden="1">
      <c r="A146" s="24"/>
      <c r="B146" s="24"/>
      <c r="C146" s="24"/>
      <c r="D146" s="24"/>
      <c r="E146" s="24"/>
      <c r="F146" s="24"/>
      <c r="G146" s="24"/>
      <c r="H146" s="24"/>
      <c r="I146" s="24"/>
      <c r="J146" s="24"/>
      <c r="K146" s="24"/>
      <c r="L146" s="24"/>
      <c r="M146" s="24"/>
      <c r="N146" s="24"/>
    </row>
    <row r="147" spans="1:14" hidden="1">
      <c r="A147" s="24"/>
      <c r="B147" s="24"/>
      <c r="C147" s="24"/>
      <c r="D147" s="24"/>
      <c r="E147" s="24"/>
      <c r="F147" s="24"/>
      <c r="G147" s="24"/>
      <c r="H147" s="24"/>
      <c r="I147" s="24"/>
      <c r="J147" s="24"/>
      <c r="K147" s="24"/>
      <c r="L147" s="24"/>
      <c r="M147" s="24"/>
      <c r="N147" s="24"/>
    </row>
    <row r="148" spans="1:14" hidden="1">
      <c r="A148" s="24"/>
      <c r="B148" s="24"/>
      <c r="C148" s="24"/>
      <c r="D148" s="24"/>
      <c r="E148" s="24"/>
      <c r="F148" s="24"/>
      <c r="G148" s="24"/>
      <c r="H148" s="24"/>
      <c r="I148" s="24"/>
      <c r="J148" s="24"/>
      <c r="K148" s="24"/>
      <c r="L148" s="24"/>
      <c r="M148" s="24"/>
      <c r="N148" s="24"/>
    </row>
    <row r="149" spans="1:14" hidden="1">
      <c r="A149" s="24"/>
      <c r="B149" s="24"/>
      <c r="C149" s="24"/>
      <c r="D149" s="24"/>
      <c r="E149" s="24"/>
      <c r="F149" s="24"/>
      <c r="G149" s="24"/>
      <c r="H149" s="24"/>
      <c r="I149" s="24"/>
      <c r="J149" s="24"/>
      <c r="K149" s="24"/>
      <c r="L149" s="24"/>
      <c r="M149" s="24"/>
      <c r="N149" s="24"/>
    </row>
    <row r="150" spans="1:14" hidden="1">
      <c r="A150" s="24"/>
      <c r="B150" s="24"/>
      <c r="C150" s="24"/>
      <c r="D150" s="24"/>
      <c r="E150" s="24"/>
      <c r="F150" s="24"/>
      <c r="G150" s="24"/>
      <c r="H150" s="24"/>
      <c r="I150" s="24"/>
      <c r="J150" s="24"/>
      <c r="K150" s="24"/>
      <c r="L150" s="24"/>
      <c r="M150" s="24"/>
      <c r="N150" s="24"/>
    </row>
    <row r="151" spans="1:14" hidden="1">
      <c r="A151" s="24"/>
      <c r="B151" s="24"/>
      <c r="C151" s="24"/>
      <c r="D151" s="24"/>
      <c r="E151" s="24"/>
      <c r="F151" s="24"/>
      <c r="G151" s="24"/>
      <c r="H151" s="24"/>
      <c r="I151" s="24"/>
      <c r="J151" s="24"/>
      <c r="K151" s="24"/>
      <c r="L151" s="24"/>
      <c r="M151" s="24"/>
      <c r="N151" s="24"/>
    </row>
    <row r="152" spans="1:14" hidden="1">
      <c r="A152" s="24"/>
      <c r="B152" s="24"/>
      <c r="C152" s="24"/>
      <c r="D152" s="24"/>
      <c r="E152" s="24"/>
      <c r="F152" s="24"/>
      <c r="G152" s="24"/>
      <c r="H152" s="24"/>
      <c r="I152" s="24"/>
      <c r="J152" s="24"/>
      <c r="K152" s="24"/>
      <c r="L152" s="24"/>
      <c r="M152" s="24"/>
      <c r="N152" s="24"/>
    </row>
    <row r="153" spans="1:14" hidden="1">
      <c r="A153" s="24"/>
      <c r="B153" s="24"/>
      <c r="C153" s="24"/>
      <c r="D153" s="24"/>
      <c r="E153" s="24"/>
      <c r="F153" s="24"/>
      <c r="G153" s="24"/>
      <c r="H153" s="24"/>
      <c r="I153" s="24"/>
      <c r="J153" s="24"/>
      <c r="K153" s="24"/>
      <c r="L153" s="24"/>
      <c r="M153" s="24"/>
      <c r="N153" s="24"/>
    </row>
    <row r="154" spans="1:14" hidden="1">
      <c r="A154" s="24"/>
      <c r="B154" s="24"/>
      <c r="C154" s="24"/>
      <c r="D154" s="24"/>
      <c r="E154" s="24"/>
      <c r="F154" s="24"/>
      <c r="G154" s="24"/>
      <c r="H154" s="24"/>
      <c r="I154" s="24"/>
      <c r="J154" s="24"/>
      <c r="K154" s="24"/>
      <c r="L154" s="24"/>
      <c r="M154" s="24"/>
      <c r="N154" s="24"/>
    </row>
    <row r="155" spans="1:14" hidden="1">
      <c r="A155" s="24"/>
      <c r="B155" s="24"/>
      <c r="C155" s="24"/>
      <c r="D155" s="24"/>
      <c r="E155" s="24"/>
      <c r="F155" s="24"/>
      <c r="G155" s="24"/>
      <c r="H155" s="24"/>
      <c r="I155" s="24"/>
      <c r="J155" s="24"/>
      <c r="K155" s="24"/>
      <c r="L155" s="24"/>
      <c r="M155" s="24"/>
      <c r="N155" s="24"/>
    </row>
    <row r="156" spans="1:14" hidden="1">
      <c r="A156" s="24"/>
      <c r="B156" s="24"/>
      <c r="C156" s="24"/>
      <c r="D156" s="24"/>
      <c r="E156" s="24"/>
      <c r="F156" s="24"/>
      <c r="G156" s="24"/>
      <c r="H156" s="24"/>
      <c r="I156" s="24"/>
      <c r="J156" s="24"/>
      <c r="K156" s="24"/>
      <c r="L156" s="24"/>
      <c r="M156" s="24"/>
      <c r="N156" s="24"/>
    </row>
    <row r="157" spans="1:14" hidden="1">
      <c r="A157" s="24"/>
      <c r="B157" s="24"/>
      <c r="C157" s="24"/>
      <c r="D157" s="24"/>
      <c r="E157" s="24"/>
      <c r="F157" s="24"/>
      <c r="G157" s="24"/>
      <c r="H157" s="24"/>
      <c r="I157" s="24"/>
      <c r="J157" s="24"/>
      <c r="K157" s="24"/>
      <c r="L157" s="24"/>
      <c r="M157" s="24"/>
      <c r="N157" s="24"/>
    </row>
    <row r="158" spans="1:14" hidden="1">
      <c r="A158" s="24"/>
      <c r="B158" s="24"/>
      <c r="C158" s="24"/>
      <c r="D158" s="24"/>
      <c r="E158" s="24"/>
      <c r="F158" s="24"/>
      <c r="G158" s="24"/>
      <c r="H158" s="24"/>
      <c r="I158" s="24"/>
      <c r="J158" s="24"/>
      <c r="K158" s="24"/>
      <c r="L158" s="24"/>
      <c r="M158" s="24"/>
      <c r="N158" s="24"/>
    </row>
    <row r="159" spans="1:14" hidden="1">
      <c r="A159" s="24"/>
      <c r="B159" s="24"/>
      <c r="C159" s="24"/>
      <c r="D159" s="24"/>
      <c r="E159" s="24"/>
      <c r="F159" s="24"/>
      <c r="G159" s="24"/>
      <c r="H159" s="24"/>
      <c r="I159" s="24"/>
      <c r="J159" s="24"/>
      <c r="K159" s="24"/>
      <c r="L159" s="24"/>
      <c r="M159" s="24"/>
      <c r="N159" s="24"/>
    </row>
    <row r="160" spans="1:14" hidden="1">
      <c r="A160" s="24"/>
      <c r="B160" s="24"/>
      <c r="C160" s="24"/>
      <c r="D160" s="24"/>
      <c r="E160" s="24"/>
      <c r="F160" s="24"/>
      <c r="G160" s="24"/>
      <c r="H160" s="24"/>
      <c r="I160" s="24"/>
      <c r="J160" s="24"/>
      <c r="K160" s="24"/>
      <c r="L160" s="24"/>
      <c r="M160" s="24"/>
      <c r="N160" s="24"/>
    </row>
    <row r="161" spans="1:14" hidden="1">
      <c r="A161" s="24"/>
      <c r="B161" s="24"/>
      <c r="C161" s="24"/>
      <c r="D161" s="24"/>
      <c r="E161" s="24"/>
      <c r="F161" s="24"/>
      <c r="G161" s="24"/>
      <c r="H161" s="24"/>
      <c r="I161" s="24"/>
      <c r="J161" s="24"/>
      <c r="K161" s="24"/>
      <c r="L161" s="24"/>
      <c r="M161" s="24"/>
      <c r="N161" s="24"/>
    </row>
    <row r="162" spans="1:14" hidden="1">
      <c r="A162" s="24"/>
      <c r="B162" s="24"/>
      <c r="C162" s="24"/>
      <c r="D162" s="24"/>
      <c r="E162" s="24"/>
      <c r="F162" s="24"/>
      <c r="G162" s="24"/>
      <c r="H162" s="24"/>
      <c r="I162" s="24"/>
      <c r="J162" s="24"/>
      <c r="K162" s="24"/>
      <c r="L162" s="24"/>
      <c r="M162" s="24"/>
      <c r="N162" s="24"/>
    </row>
    <row r="163" spans="1:14" hidden="1">
      <c r="A163" s="24"/>
      <c r="B163" s="24"/>
      <c r="C163" s="24"/>
      <c r="D163" s="24"/>
      <c r="E163" s="24"/>
      <c r="F163" s="24"/>
      <c r="G163" s="24"/>
      <c r="H163" s="24"/>
      <c r="I163" s="24"/>
      <c r="J163" s="24"/>
      <c r="K163" s="24"/>
      <c r="L163" s="24"/>
      <c r="M163" s="24"/>
      <c r="N163" s="24"/>
    </row>
    <row r="164" spans="1:14" hidden="1">
      <c r="A164" s="24"/>
      <c r="B164" s="24"/>
      <c r="C164" s="24"/>
      <c r="D164" s="24"/>
      <c r="E164" s="24"/>
      <c r="F164" s="24"/>
      <c r="G164" s="24"/>
      <c r="H164" s="24"/>
      <c r="I164" s="24"/>
      <c r="J164" s="24"/>
      <c r="K164" s="24"/>
      <c r="L164" s="24"/>
      <c r="M164" s="24"/>
      <c r="N164" s="24"/>
    </row>
    <row r="165" spans="1:14" hidden="1">
      <c r="A165" s="24"/>
      <c r="B165" s="24"/>
      <c r="C165" s="24"/>
      <c r="D165" s="24"/>
      <c r="E165" s="24"/>
      <c r="F165" s="24"/>
      <c r="G165" s="24"/>
      <c r="H165" s="24"/>
      <c r="I165" s="24"/>
      <c r="J165" s="24"/>
      <c r="K165" s="24"/>
      <c r="L165" s="24"/>
      <c r="M165" s="24"/>
      <c r="N165" s="24"/>
    </row>
    <row r="166" spans="1:14" hidden="1">
      <c r="A166" s="24"/>
      <c r="B166" s="24"/>
      <c r="C166" s="24"/>
      <c r="D166" s="24"/>
      <c r="E166" s="24"/>
      <c r="F166" s="24"/>
      <c r="G166" s="24"/>
      <c r="H166" s="24"/>
      <c r="I166" s="24"/>
      <c r="J166" s="24"/>
      <c r="K166" s="24"/>
      <c r="L166" s="24"/>
      <c r="M166" s="24"/>
    </row>
    <row r="167" spans="1:14" hidden="1">
      <c r="A167" s="24"/>
      <c r="B167" s="24"/>
      <c r="C167" s="24"/>
      <c r="D167" s="24"/>
      <c r="E167" s="24"/>
      <c r="F167" s="24"/>
      <c r="G167" s="24"/>
      <c r="H167" s="24"/>
      <c r="I167" s="24"/>
      <c r="J167" s="24"/>
      <c r="K167" s="24"/>
      <c r="L167" s="24"/>
      <c r="M167" s="24"/>
    </row>
    <row r="168" spans="1:14" hidden="1">
      <c r="A168" s="24"/>
      <c r="B168" s="24"/>
      <c r="C168" s="24"/>
      <c r="D168" s="24"/>
      <c r="E168" s="24"/>
      <c r="F168" s="24"/>
      <c r="G168" s="24"/>
      <c r="H168" s="24"/>
      <c r="I168" s="24"/>
      <c r="J168" s="24"/>
      <c r="K168" s="24"/>
      <c r="L168" s="24"/>
      <c r="M168" s="24"/>
    </row>
    <row r="169" spans="1:14" hidden="1">
      <c r="A169" s="24"/>
      <c r="B169" s="24"/>
      <c r="C169" s="24"/>
      <c r="D169" s="24"/>
      <c r="E169" s="24"/>
      <c r="F169" s="24"/>
      <c r="G169" s="24"/>
      <c r="H169" s="24"/>
      <c r="I169" s="24"/>
      <c r="J169" s="24"/>
      <c r="K169" s="24"/>
      <c r="L169" s="24"/>
      <c r="M169" s="24"/>
    </row>
    <row r="170" spans="1:14" hidden="1">
      <c r="A170" s="24"/>
      <c r="B170" s="24"/>
      <c r="C170" s="24"/>
      <c r="D170" s="24"/>
      <c r="E170" s="24"/>
      <c r="F170" s="24"/>
      <c r="G170" s="24"/>
      <c r="H170" s="24"/>
      <c r="I170" s="24"/>
      <c r="J170" s="24"/>
      <c r="K170" s="24"/>
      <c r="L170" s="24"/>
      <c r="M170" s="24"/>
    </row>
    <row r="171" spans="1:14" hidden="1">
      <c r="A171" s="24"/>
      <c r="B171" s="24"/>
      <c r="C171" s="24"/>
      <c r="D171" s="24"/>
      <c r="E171" s="24"/>
      <c r="F171" s="24"/>
      <c r="G171" s="24"/>
      <c r="H171" s="24"/>
      <c r="I171" s="24"/>
      <c r="J171" s="24"/>
      <c r="K171" s="24"/>
      <c r="L171" s="24"/>
      <c r="M171" s="24"/>
    </row>
    <row r="172" spans="1:14" hidden="1">
      <c r="A172" s="24"/>
      <c r="B172" s="24"/>
      <c r="C172" s="24"/>
      <c r="D172" s="24"/>
      <c r="E172" s="24"/>
      <c r="F172" s="24"/>
      <c r="G172" s="24"/>
      <c r="H172" s="24"/>
      <c r="I172" s="24"/>
      <c r="J172" s="24"/>
      <c r="K172" s="24"/>
      <c r="L172" s="24"/>
      <c r="M172" s="24"/>
    </row>
    <row r="173" spans="1:14" hidden="1">
      <c r="A173" s="24"/>
      <c r="B173" s="24"/>
      <c r="C173" s="24"/>
      <c r="D173" s="24"/>
      <c r="E173" s="24"/>
      <c r="F173" s="24"/>
      <c r="G173" s="24"/>
      <c r="H173" s="24"/>
      <c r="I173" s="24"/>
      <c r="J173" s="24"/>
      <c r="K173" s="24"/>
      <c r="L173" s="24"/>
      <c r="M173" s="24"/>
    </row>
    <row r="174" spans="1:14" hidden="1">
      <c r="A174" s="24"/>
      <c r="B174" s="24"/>
      <c r="C174" s="24"/>
      <c r="D174" s="24"/>
      <c r="E174" s="24"/>
      <c r="F174" s="24"/>
      <c r="G174" s="24"/>
      <c r="H174" s="24"/>
      <c r="I174" s="24"/>
      <c r="J174" s="24"/>
      <c r="K174" s="24"/>
      <c r="L174" s="24"/>
      <c r="M174" s="24"/>
    </row>
    <row r="175" spans="1:14" hidden="1">
      <c r="A175" s="24"/>
      <c r="B175" s="24"/>
      <c r="C175" s="24"/>
      <c r="D175" s="24"/>
      <c r="E175" s="24"/>
      <c r="F175" s="24"/>
      <c r="G175" s="24"/>
      <c r="H175" s="24"/>
      <c r="I175" s="24"/>
      <c r="J175" s="24"/>
      <c r="K175" s="24"/>
      <c r="L175" s="24"/>
      <c r="M175" s="24"/>
    </row>
    <row r="176" spans="1:14" hidden="1">
      <c r="A176" s="24"/>
      <c r="B176" s="24"/>
      <c r="C176" s="24"/>
      <c r="D176" s="24"/>
      <c r="E176" s="24"/>
      <c r="F176" s="24"/>
      <c r="G176" s="24"/>
      <c r="H176" s="24"/>
      <c r="I176" s="24"/>
      <c r="J176" s="24"/>
      <c r="K176" s="24"/>
      <c r="L176" s="24"/>
      <c r="M176" s="24"/>
    </row>
  </sheetData>
  <sheetProtection algorithmName="SHA-512" hashValue="LRPcZG2dgSkjjQKAtgcljj58ZytANWBso0ISnnjIyoEOquYzbkwenKQ7IrZ/qZ0nlgImVGekTWV5HWMFW5NhQA==" saltValue="3z0a1Zu0PdLW66M0/fMzog==" spinCount="100000" sheet="1" selectLockedCells="1"/>
  <mergeCells count="43">
    <mergeCell ref="B81:C81"/>
    <mergeCell ref="A68:A78"/>
    <mergeCell ref="J68:L68"/>
    <mergeCell ref="M68:M78"/>
    <mergeCell ref="J69:L78"/>
    <mergeCell ref="B78:C78"/>
    <mergeCell ref="F78:G78"/>
    <mergeCell ref="A56:A66"/>
    <mergeCell ref="M56:M66"/>
    <mergeCell ref="B66:C66"/>
    <mergeCell ref="F66:G66"/>
    <mergeCell ref="J61:K61"/>
    <mergeCell ref="J62:L62"/>
    <mergeCell ref="J63:L66"/>
    <mergeCell ref="A44:A54"/>
    <mergeCell ref="M44:M54"/>
    <mergeCell ref="J49:K49"/>
    <mergeCell ref="J50:L50"/>
    <mergeCell ref="J51:L54"/>
    <mergeCell ref="B54:C54"/>
    <mergeCell ref="F54:G54"/>
    <mergeCell ref="A32:A42"/>
    <mergeCell ref="M32:M42"/>
    <mergeCell ref="J37:K37"/>
    <mergeCell ref="J38:L38"/>
    <mergeCell ref="J39:L42"/>
    <mergeCell ref="B42:C42"/>
    <mergeCell ref="F42:G42"/>
    <mergeCell ref="A12:A19"/>
    <mergeCell ref="M12:M19"/>
    <mergeCell ref="A21:A30"/>
    <mergeCell ref="M21:M30"/>
    <mergeCell ref="J26:K26"/>
    <mergeCell ref="J27:L27"/>
    <mergeCell ref="J28:L30"/>
    <mergeCell ref="B30:C30"/>
    <mergeCell ref="F30:G30"/>
    <mergeCell ref="A1:M1"/>
    <mergeCell ref="A3:C3"/>
    <mergeCell ref="D3:M10"/>
    <mergeCell ref="A4:C4"/>
    <mergeCell ref="A5:C5"/>
    <mergeCell ref="A6:C6"/>
  </mergeCells>
  <phoneticPr fontId="27" type="noConversion"/>
  <conditionalFormatting sqref="C23 C39 C35:C36 G34 G36 G23:G29">
    <cfRule type="containsText" dxfId="71" priority="73" operator="containsText" text="BUS Elective">
      <formula>NOT(ISERROR(SEARCH("BUS Elective",C23)))</formula>
    </cfRule>
    <cfRule type="containsText" dxfId="70" priority="74" operator="containsText" text="BUS Floating Core">
      <formula>NOT(ISERROR(SEARCH("BUS Floating Core",C23)))</formula>
    </cfRule>
    <cfRule type="containsText" dxfId="69" priority="75" operator="containsText" text="BUS Capstone">
      <formula>NOT(ISERROR(SEARCH("BUS Capstone",C23)))</formula>
    </cfRule>
    <cfRule type="containsText" dxfId="68" priority="76" operator="containsText" text="BUS Core">
      <formula>NOT(ISERROR(SEARCH("BUS Core",C23)))</formula>
    </cfRule>
  </conditionalFormatting>
  <conditionalFormatting sqref="C24:C29">
    <cfRule type="containsText" dxfId="67" priority="69" operator="containsText" text="BUS Elective">
      <formula>NOT(ISERROR(SEARCH("BUS Elective",C24)))</formula>
    </cfRule>
    <cfRule type="containsText" dxfId="66" priority="70" operator="containsText" text="BUS Floating Core">
      <formula>NOT(ISERROR(SEARCH("BUS Floating Core",C24)))</formula>
    </cfRule>
    <cfRule type="containsText" dxfId="65" priority="71" operator="containsText" text="BUS Capstone">
      <formula>NOT(ISERROR(SEARCH("BUS Capstone",C24)))</formula>
    </cfRule>
    <cfRule type="containsText" dxfId="64" priority="72" operator="containsText" text="BUS Core">
      <formula>NOT(ISERROR(SEARCH("BUS Core",C24)))</formula>
    </cfRule>
  </conditionalFormatting>
  <conditionalFormatting sqref="K23:K25">
    <cfRule type="containsText" dxfId="63" priority="61" operator="containsText" text="BUS Elective">
      <formula>NOT(ISERROR(SEARCH("BUS Elective",K23)))</formula>
    </cfRule>
    <cfRule type="containsText" dxfId="62" priority="62" operator="containsText" text="BUS Floating Core">
      <formula>NOT(ISERROR(SEARCH("BUS Floating Core",K23)))</formula>
    </cfRule>
    <cfRule type="containsText" dxfId="61" priority="63" operator="containsText" text="BUS Capstone">
      <formula>NOT(ISERROR(SEARCH("BUS Capstone",K23)))</formula>
    </cfRule>
    <cfRule type="containsText" dxfId="60" priority="64" operator="containsText" text="BUS Core">
      <formula>NOT(ISERROR(SEARCH("BUS Core",K23)))</formula>
    </cfRule>
  </conditionalFormatting>
  <conditionalFormatting sqref="C40:C41">
    <cfRule type="containsText" dxfId="59" priority="57" operator="containsText" text="BUS Elective">
      <formula>NOT(ISERROR(SEARCH("BUS Elective",C40)))</formula>
    </cfRule>
    <cfRule type="containsText" dxfId="58" priority="58" operator="containsText" text="BUS Floating Core">
      <formula>NOT(ISERROR(SEARCH("BUS Floating Core",C40)))</formula>
    </cfRule>
    <cfRule type="containsText" dxfId="57" priority="59" operator="containsText" text="BUS Capstone">
      <formula>NOT(ISERROR(SEARCH("BUS Capstone",C40)))</formula>
    </cfRule>
    <cfRule type="containsText" dxfId="56" priority="60" operator="containsText" text="BUS Core">
      <formula>NOT(ISERROR(SEARCH("BUS Core",C40)))</formula>
    </cfRule>
  </conditionalFormatting>
  <conditionalFormatting sqref="G38:G41">
    <cfRule type="containsText" dxfId="55" priority="53" operator="containsText" text="BUS Elective">
      <formula>NOT(ISERROR(SEARCH("BUS Elective",G38)))</formula>
    </cfRule>
    <cfRule type="containsText" dxfId="54" priority="54" operator="containsText" text="BUS Floating Core">
      <formula>NOT(ISERROR(SEARCH("BUS Floating Core",G38)))</formula>
    </cfRule>
    <cfRule type="containsText" dxfId="53" priority="55" operator="containsText" text="BUS Capstone">
      <formula>NOT(ISERROR(SEARCH("BUS Capstone",G38)))</formula>
    </cfRule>
    <cfRule type="containsText" dxfId="52" priority="56" operator="containsText" text="BUS Core">
      <formula>NOT(ISERROR(SEARCH("BUS Core",G38)))</formula>
    </cfRule>
  </conditionalFormatting>
  <conditionalFormatting sqref="K34:K36">
    <cfRule type="containsText" dxfId="51" priority="49" operator="containsText" text="BUS Elective">
      <formula>NOT(ISERROR(SEARCH("BUS Elective",K34)))</formula>
    </cfRule>
    <cfRule type="containsText" dxfId="50" priority="50" operator="containsText" text="BUS Floating Core">
      <formula>NOT(ISERROR(SEARCH("BUS Floating Core",K34)))</formula>
    </cfRule>
    <cfRule type="containsText" dxfId="49" priority="51" operator="containsText" text="BUS Capstone">
      <formula>NOT(ISERROR(SEARCH("BUS Capstone",K34)))</formula>
    </cfRule>
    <cfRule type="containsText" dxfId="48" priority="52" operator="containsText" text="BUS Core">
      <formula>NOT(ISERROR(SEARCH("BUS Core",K34)))</formula>
    </cfRule>
  </conditionalFormatting>
  <conditionalFormatting sqref="C46:C53">
    <cfRule type="containsText" dxfId="47" priority="45" operator="containsText" text="BUS Elective">
      <formula>NOT(ISERROR(SEARCH("BUS Elective",C46)))</formula>
    </cfRule>
    <cfRule type="containsText" dxfId="46" priority="46" operator="containsText" text="BUS Floating Core">
      <formula>NOT(ISERROR(SEARCH("BUS Floating Core",C46)))</formula>
    </cfRule>
    <cfRule type="containsText" dxfId="45" priority="47" operator="containsText" text="BUS Capstone">
      <formula>NOT(ISERROR(SEARCH("BUS Capstone",C46)))</formula>
    </cfRule>
    <cfRule type="containsText" dxfId="44" priority="48" operator="containsText" text="BUS Core">
      <formula>NOT(ISERROR(SEARCH("BUS Core",C46)))</formula>
    </cfRule>
  </conditionalFormatting>
  <conditionalFormatting sqref="G46:G53">
    <cfRule type="containsText" dxfId="43" priority="41" operator="containsText" text="BUS Elective">
      <formula>NOT(ISERROR(SEARCH("BUS Elective",G46)))</formula>
    </cfRule>
    <cfRule type="containsText" dxfId="42" priority="42" operator="containsText" text="BUS Floating Core">
      <formula>NOT(ISERROR(SEARCH("BUS Floating Core",G46)))</formula>
    </cfRule>
    <cfRule type="containsText" dxfId="41" priority="43" operator="containsText" text="BUS Capstone">
      <formula>NOT(ISERROR(SEARCH("BUS Capstone",G46)))</formula>
    </cfRule>
    <cfRule type="containsText" dxfId="40" priority="44" operator="containsText" text="BUS Core">
      <formula>NOT(ISERROR(SEARCH("BUS Core",G46)))</formula>
    </cfRule>
  </conditionalFormatting>
  <conditionalFormatting sqref="K46:K48">
    <cfRule type="containsText" dxfId="39" priority="37" operator="containsText" text="BUS Elective">
      <formula>NOT(ISERROR(SEARCH("BUS Elective",K46)))</formula>
    </cfRule>
    <cfRule type="containsText" dxfId="38" priority="38" operator="containsText" text="BUS Floating Core">
      <formula>NOT(ISERROR(SEARCH("BUS Floating Core",K46)))</formula>
    </cfRule>
    <cfRule type="containsText" dxfId="37" priority="39" operator="containsText" text="BUS Capstone">
      <formula>NOT(ISERROR(SEARCH("BUS Capstone",K46)))</formula>
    </cfRule>
    <cfRule type="containsText" dxfId="36" priority="40" operator="containsText" text="BUS Core">
      <formula>NOT(ISERROR(SEARCH("BUS Core",K46)))</formula>
    </cfRule>
  </conditionalFormatting>
  <conditionalFormatting sqref="C58:C65">
    <cfRule type="containsText" dxfId="35" priority="33" operator="containsText" text="BUS Elective">
      <formula>NOT(ISERROR(SEARCH("BUS Elective",C58)))</formula>
    </cfRule>
    <cfRule type="containsText" dxfId="34" priority="34" operator="containsText" text="BUS Floating Core">
      <formula>NOT(ISERROR(SEARCH("BUS Floating Core",C58)))</formula>
    </cfRule>
    <cfRule type="containsText" dxfId="33" priority="35" operator="containsText" text="BUS Capstone">
      <formula>NOT(ISERROR(SEARCH("BUS Capstone",C58)))</formula>
    </cfRule>
    <cfRule type="containsText" dxfId="32" priority="36" operator="containsText" text="BUS Core">
      <formula>NOT(ISERROR(SEARCH("BUS Core",C58)))</formula>
    </cfRule>
  </conditionalFormatting>
  <conditionalFormatting sqref="G58:G65">
    <cfRule type="containsText" dxfId="31" priority="29" operator="containsText" text="BUS Elective">
      <formula>NOT(ISERROR(SEARCH("BUS Elective",G58)))</formula>
    </cfRule>
    <cfRule type="containsText" dxfId="30" priority="30" operator="containsText" text="BUS Floating Core">
      <formula>NOT(ISERROR(SEARCH("BUS Floating Core",G58)))</formula>
    </cfRule>
    <cfRule type="containsText" dxfId="29" priority="31" operator="containsText" text="BUS Capstone">
      <formula>NOT(ISERROR(SEARCH("BUS Capstone",G58)))</formula>
    </cfRule>
    <cfRule type="containsText" dxfId="28" priority="32" operator="containsText" text="BUS Core">
      <formula>NOT(ISERROR(SEARCH("BUS Core",G58)))</formula>
    </cfRule>
  </conditionalFormatting>
  <conditionalFormatting sqref="C70:C77">
    <cfRule type="containsText" dxfId="27" priority="25" operator="containsText" text="BUS Elective">
      <formula>NOT(ISERROR(SEARCH("BUS Elective",C70)))</formula>
    </cfRule>
    <cfRule type="containsText" dxfId="26" priority="26" operator="containsText" text="BUS Floating Core">
      <formula>NOT(ISERROR(SEARCH("BUS Floating Core",C70)))</formula>
    </cfRule>
    <cfRule type="containsText" dxfId="25" priority="27" operator="containsText" text="BUS Capstone">
      <formula>NOT(ISERROR(SEARCH("BUS Capstone",C70)))</formula>
    </cfRule>
    <cfRule type="containsText" dxfId="24" priority="28" operator="containsText" text="BUS Core">
      <formula>NOT(ISERROR(SEARCH("BUS Core",C70)))</formula>
    </cfRule>
  </conditionalFormatting>
  <conditionalFormatting sqref="G70:G77">
    <cfRule type="containsText" dxfId="23" priority="21" operator="containsText" text="BUS Elective">
      <formula>NOT(ISERROR(SEARCH("BUS Elective",G70)))</formula>
    </cfRule>
    <cfRule type="containsText" dxfId="22" priority="22" operator="containsText" text="BUS Floating Core">
      <formula>NOT(ISERROR(SEARCH("BUS Floating Core",G70)))</formula>
    </cfRule>
    <cfRule type="containsText" dxfId="21" priority="23" operator="containsText" text="BUS Capstone">
      <formula>NOT(ISERROR(SEARCH("BUS Capstone",G70)))</formula>
    </cfRule>
    <cfRule type="containsText" dxfId="20" priority="24" operator="containsText" text="BUS Core">
      <formula>NOT(ISERROR(SEARCH("BUS Core",G70)))</formula>
    </cfRule>
  </conditionalFormatting>
  <conditionalFormatting sqref="K58:K60">
    <cfRule type="containsText" dxfId="19" priority="17" operator="containsText" text="BUS Elective">
      <formula>NOT(ISERROR(SEARCH("BUS Elective",K58)))</formula>
    </cfRule>
    <cfRule type="containsText" dxfId="18" priority="18" operator="containsText" text="BUS Floating Core">
      <formula>NOT(ISERROR(SEARCH("BUS Floating Core",K58)))</formula>
    </cfRule>
    <cfRule type="containsText" dxfId="17" priority="19" operator="containsText" text="BUS Capstone">
      <formula>NOT(ISERROR(SEARCH("BUS Capstone",K58)))</formula>
    </cfRule>
    <cfRule type="containsText" dxfId="16" priority="20" operator="containsText" text="BUS Core">
      <formula>NOT(ISERROR(SEARCH("BUS Core",K58)))</formula>
    </cfRule>
  </conditionalFormatting>
  <conditionalFormatting sqref="C37">
    <cfRule type="containsText" dxfId="15" priority="13" operator="containsText" text="BUS Elective">
      <formula>NOT(ISERROR(SEARCH("BUS Elective",C37)))</formula>
    </cfRule>
    <cfRule type="containsText" dxfId="14" priority="14" operator="containsText" text="BUS Floating Core">
      <formula>NOT(ISERROR(SEARCH("BUS Floating Core",C37)))</formula>
    </cfRule>
    <cfRule type="containsText" dxfId="13" priority="15" operator="containsText" text="BUS Capstone">
      <formula>NOT(ISERROR(SEARCH("BUS Capstone",C37)))</formula>
    </cfRule>
    <cfRule type="containsText" dxfId="12" priority="16" operator="containsText" text="BUS Core">
      <formula>NOT(ISERROR(SEARCH("BUS Core",C37)))</formula>
    </cfRule>
  </conditionalFormatting>
  <conditionalFormatting sqref="C34">
    <cfRule type="containsText" dxfId="11" priority="9" operator="containsText" text="BUS Elective">
      <formula>NOT(ISERROR(SEARCH("BUS Elective",C34)))</formula>
    </cfRule>
    <cfRule type="containsText" dxfId="10" priority="10" operator="containsText" text="BUS Floating Core">
      <formula>NOT(ISERROR(SEARCH("BUS Floating Core",C34)))</formula>
    </cfRule>
    <cfRule type="containsText" dxfId="9" priority="11" operator="containsText" text="BUS Capstone">
      <formula>NOT(ISERROR(SEARCH("BUS Capstone",C34)))</formula>
    </cfRule>
    <cfRule type="containsText" dxfId="8" priority="12" operator="containsText" text="BUS Core">
      <formula>NOT(ISERROR(SEARCH("BUS Core",C34)))</formula>
    </cfRule>
  </conditionalFormatting>
  <conditionalFormatting sqref="C38">
    <cfRule type="containsText" dxfId="7" priority="5" operator="containsText" text="BUS Elective">
      <formula>NOT(ISERROR(SEARCH("BUS Elective",C38)))</formula>
    </cfRule>
    <cfRule type="containsText" dxfId="6" priority="6" operator="containsText" text="BUS Floating Core">
      <formula>NOT(ISERROR(SEARCH("BUS Floating Core",C38)))</formula>
    </cfRule>
    <cfRule type="containsText" dxfId="5" priority="7" operator="containsText" text="BUS Capstone">
      <formula>NOT(ISERROR(SEARCH("BUS Capstone",C38)))</formula>
    </cfRule>
    <cfRule type="containsText" dxfId="4" priority="8" operator="containsText" text="BUS Core">
      <formula>NOT(ISERROR(SEARCH("BUS Core",C38)))</formula>
    </cfRule>
  </conditionalFormatting>
  <conditionalFormatting sqref="G35">
    <cfRule type="containsText" dxfId="3" priority="1" operator="containsText" text="BUS Elective">
      <formula>NOT(ISERROR(SEARCH("BUS Elective",G35)))</formula>
    </cfRule>
    <cfRule type="containsText" dxfId="2" priority="2" operator="containsText" text="BUS Floating Core">
      <formula>NOT(ISERROR(SEARCH("BUS Floating Core",G35)))</formula>
    </cfRule>
    <cfRule type="containsText" dxfId="1" priority="3" operator="containsText" text="BUS Capstone">
      <formula>NOT(ISERROR(SEARCH("BUS Capstone",G35)))</formula>
    </cfRule>
    <cfRule type="containsText" dxfId="0" priority="4" operator="containsText" text="BUS Core">
      <formula>NOT(ISERROR(SEARCH("BUS Core",G35)))</formula>
    </cfRule>
  </conditionalFormatting>
  <dataValidations count="4">
    <dataValidation type="list" errorStyle="information" allowBlank="1" showInputMessage="1" showErrorMessage="1" errorTitle="Attention" error="Please use the drop down list to select how the course meets your requirements.  If no option is appropraite please leave this cell blank." promptTitle="Select Credit Type:" prompt="These cells are designed for your customization.  Use the drop down list to select the type of credit you received for this course." sqref="C13" xr:uid="{00000000-0002-0000-0200-000000000000}">
      <formula1>Type</formula1>
    </dataValidation>
    <dataValidation type="list" errorStyle="information" allowBlank="1" showInputMessage="1" showErrorMessage="1" errorTitle="Special Note" error="These cells are designed for your customization.  If possible use the drop down list to select how the course meets your requirements, otherwise you may type your own." promptTitle="Select Requirement Type:" prompt="These cells are designed for your customization.  Use the drop down list to select how the course meets your requirements, or create your own category. " sqref="G46:G53 G58:G65 C58:C65 K23:K25 G25:G29 K34:K36 C46:C53 K46:K48 K58:K60 C23:C29 G70:G77 C70:C77 G23 G38:G41 C34:C41 G34:G36" xr:uid="{00000000-0002-0000-0200-000001000000}">
      <formula1>Requirement</formula1>
    </dataValidation>
    <dataValidation type="list" errorStyle="information" allowBlank="1" showInputMessage="1" showErrorMessage="1" errorTitle="Attention" error="These cells are designed for your customization.  Use the drop down list to select how the course meets your requirements." promptTitle="Select Credit Type:" prompt="These cells are designed for your customization.  Use the drop down list to select the type of credit you received for this course " sqref="G13:G19 K13:K19 C14:C19" xr:uid="{00000000-0002-0000-0200-000002000000}">
      <formula1>Type</formula1>
    </dataValidation>
    <dataValidation type="list" allowBlank="1" showInputMessage="1" showErrorMessage="1" sqref="C21 G21 K21 K32 G32 C32 C44 C56 G44 G56 K44 K56 G68 C68" xr:uid="{00000000-0002-0000-0200-000003000000}">
      <formula1>$D$84:$D$106</formula1>
    </dataValidation>
  </dataValidations>
  <pageMargins left="0.7" right="0.7" top="0.75" bottom="0.75" header="0.3" footer="0.3"/>
  <pageSetup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H10" sqref="H10"/>
    </sheetView>
  </sheetViews>
  <sheetFormatPr defaultRowHeight="15"/>
  <cols>
    <col min="1" max="1" width="15.85546875" customWidth="1"/>
  </cols>
  <sheetData>
    <row r="1" spans="1:1">
      <c r="A1" t="s">
        <v>6</v>
      </c>
    </row>
    <row r="2" spans="1:1">
      <c r="A2" t="s">
        <v>36</v>
      </c>
    </row>
    <row r="3" spans="1:1">
      <c r="A3" t="s">
        <v>11</v>
      </c>
    </row>
    <row r="4" spans="1:1">
      <c r="A4" t="s">
        <v>37</v>
      </c>
    </row>
    <row r="5" spans="1:1">
      <c r="A5" t="s">
        <v>13</v>
      </c>
    </row>
    <row r="6" spans="1:1">
      <c r="A6" t="s">
        <v>12</v>
      </c>
    </row>
    <row r="7" spans="1:1">
      <c r="A7" t="s">
        <v>14</v>
      </c>
    </row>
    <row r="8" spans="1:1">
      <c r="A8" t="s">
        <v>15</v>
      </c>
    </row>
    <row r="9" spans="1:1">
      <c r="A9" t="s">
        <v>18</v>
      </c>
    </row>
    <row r="10" spans="1:1">
      <c r="A10" t="s">
        <v>19</v>
      </c>
    </row>
  </sheetData>
  <customSheetViews>
    <customSheetView guid="{1AF295D8-6156-44B0-BDD6-BF963E056357}" state="hidden">
      <selection activeCell="H10" sqref="H1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PDP Course Planning Tool</vt:lpstr>
      <vt:lpstr>BBA Degree Checklist</vt:lpstr>
      <vt:lpstr>PDP Course Plan 5 year</vt:lpstr>
      <vt:lpstr>Hide</vt:lpstr>
      <vt:lpstr>'PDP Course Plan 5 year'!Print_Area</vt:lpstr>
      <vt:lpstr>'PDP Course Planning Tool'!Print_Area</vt:lpstr>
      <vt:lpstr>Requirement</vt:lpstr>
      <vt:lpstr>Type</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School of Business</dc:creator>
  <cp:lastModifiedBy>Lawrence, Ashley</cp:lastModifiedBy>
  <cp:lastPrinted>2018-08-03T15:00:45Z</cp:lastPrinted>
  <dcterms:created xsi:type="dcterms:W3CDTF">2012-07-16T13:14:58Z</dcterms:created>
  <dcterms:modified xsi:type="dcterms:W3CDTF">2026-04-09T14:54:14Z</dcterms:modified>
</cp:coreProperties>
</file>